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方案" sheetId="1" r:id="rId1"/>
  </sheets>
  <definedNames>
    <definedName name="_xlnm.Print_Titles" localSheetId="0">方案!$1:$6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<sst xmlns="http://schemas.openxmlformats.org/spreadsheetml/2006/main" count="226" uniqueCount="142">
  <si>
    <t>交口县2025年度巩固拓展脱贫攻坚成果和乡村振兴衔接资金项目（第三批）和第二批次项目计划调整表</t>
  </si>
  <si>
    <t>序号</t>
  </si>
  <si>
    <t>项目类别</t>
  </si>
  <si>
    <t>乡</t>
  </si>
  <si>
    <t>村</t>
  </si>
  <si>
    <t>项目名称</t>
  </si>
  <si>
    <t>建设
性质</t>
  </si>
  <si>
    <t>实施地点</t>
  </si>
  <si>
    <t>时间进度</t>
  </si>
  <si>
    <t>主管部门</t>
  </si>
  <si>
    <t>实施单位</t>
  </si>
  <si>
    <t>责任人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</si>
  <si>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</si>
  <si>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</si>
  <si>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</si>
  <si>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</si>
  <si>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</si>
  <si>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</si>
  <si>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</si>
  <si>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</si>
  <si>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</si>
  <si>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</si>
  <si>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</si>
  <si>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项目总投资（万元）</t>
  </si>
  <si>
    <t>其中</t>
  </si>
  <si>
    <t>受益村数（个）</t>
  </si>
  <si>
    <t>受益户数（户）</t>
  </si>
  <si>
    <t>受益人口数（人）</t>
  </si>
  <si>
    <t>财政资金（万元）</t>
  </si>
  <si>
    <t>中央</t>
  </si>
  <si>
    <t>省级</t>
  </si>
  <si>
    <t>市级</t>
  </si>
  <si>
    <t>县级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</si>
  <si>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</si>
  <si>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</si>
  <si>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</si>
  <si>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</si>
  <si>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</si>
  <si>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一、产业发展类项目</t>
  </si>
  <si>
    <t>产业发展</t>
  </si>
  <si>
    <t>生产项目</t>
  </si>
  <si>
    <t>种植业基地</t>
  </si>
  <si>
    <t>康城镇</t>
  </si>
  <si>
    <t>12个村委</t>
  </si>
  <si>
    <t>2025年康城镇第一批食用菌补助项目</t>
  </si>
  <si>
    <t>新建</t>
  </si>
  <si>
    <t>农业农村和水利局</t>
  </si>
  <si>
    <t>康城镇人民政府</t>
  </si>
  <si>
    <t>郭建强</t>
  </si>
  <si>
    <t>全镇种植香菇319万棒、平菇511万棒，新建车间17000平米、大棚41070平米、冷库6945平米，新购置设备15套</t>
  </si>
  <si>
    <t>刺激食用菌产业投资热情，发展壮大我镇食用菌产业。</t>
  </si>
  <si>
    <t>带动234户，636人增收</t>
  </si>
  <si>
    <t>养殖业基地</t>
  </si>
  <si>
    <t>回龙镇</t>
  </si>
  <si>
    <t>2025年回龙镇第一批食用菌补助项目</t>
  </si>
  <si>
    <t>均庄、田庄、张家岭、陶上</t>
  </si>
  <si>
    <t>回龙镇人民政府</t>
  </si>
  <si>
    <t>霍晋芳</t>
  </si>
  <si>
    <t>计划种植香菇200万棒。</t>
  </si>
  <si>
    <t>发展壮大食用菌产业，带动32户51人的就业增收，实现户人均年收入1万元以上</t>
  </si>
  <si>
    <t>带动32户51人的就业增收</t>
  </si>
  <si>
    <t>丁家沟</t>
  </si>
  <si>
    <t>2025年交口县饲草收储加工企业建设奖补项目</t>
  </si>
  <si>
    <t>李长宏</t>
  </si>
  <si>
    <t>用于饲草收储、基础设施建设、机械设备购置等奖补</t>
  </si>
  <si>
    <t>秸秆回收之后，减少了秸秆在田间的残留污染，便于农业耕种。</t>
  </si>
  <si>
    <t>带动就业</t>
  </si>
  <si>
    <t>石口镇</t>
  </si>
  <si>
    <t>东沟</t>
  </si>
  <si>
    <t>2025年石口镇康源达种植专业合作社园区硬化项目</t>
  </si>
  <si>
    <t>东沟村</t>
  </si>
  <si>
    <t>石口镇人民政府</t>
  </si>
  <si>
    <t>王志宏</t>
  </si>
  <si>
    <t>硬化园区工程建设面积3460平米</t>
  </si>
  <si>
    <t>完善康源达基地基础设施建设，促进产业发展，带动农户增收</t>
  </si>
  <si>
    <t>品牌建设</t>
  </si>
  <si>
    <t>全县</t>
  </si>
  <si>
    <t>2025年农特产品销售奖补项目</t>
  </si>
  <si>
    <t>鼓励企业开展品牌建设，对线上销售、消费扶贫、营销管、宣传推介、三品一标（无公害农产品认证、绿色食品认证、有机农产品认证、农产品地理标志）、生产许可证、ISO质量管理体系认证、食品质量安全溯源管理体系认证、国家级和省级驰名商标的新型经营主体、经营主体开展品牌宣传，在媒体、交通要道、城市广场等进行广告宣传投入等予以补助</t>
  </si>
  <si>
    <t>通过品牌宣传促进特色农产品销售</t>
  </si>
  <si>
    <t>产业分红、务工带动</t>
  </si>
  <si>
    <t>2025年农产品加工业补助项目</t>
  </si>
  <si>
    <t>鼓励经营主体设施设备改造、升级、换代，促进农业产业现代化，按环节投入进行奖补</t>
  </si>
  <si>
    <t>鼓励经营主体设施设备改造、升级、换代，促进农业产业现代化</t>
  </si>
  <si>
    <t>农户直接受益</t>
  </si>
  <si>
    <t>二、基础设施建设</t>
  </si>
  <si>
    <t>乡村建设行动</t>
  </si>
  <si>
    <t>农村基础设施</t>
  </si>
  <si>
    <t>产业路</t>
  </si>
  <si>
    <t>炭腰吉村委</t>
  </si>
  <si>
    <t>2025年康城镇炭腰吉村委生猪养殖产业路项目</t>
  </si>
  <si>
    <t>交通局</t>
  </si>
  <si>
    <t>新建0.2公里产业路</t>
  </si>
  <si>
    <t>改善道路交通条件，促进肉鸡产业发展</t>
  </si>
  <si>
    <t>农村道路建设（通村、通户路</t>
  </si>
  <si>
    <t>桃红坡镇</t>
  </si>
  <si>
    <t>红焰村委</t>
  </si>
  <si>
    <t>2025年桃红坡镇红焰村委高庙山小组通村道路硬化项目</t>
  </si>
  <si>
    <t>桃红坡镇人民政府</t>
  </si>
  <si>
    <t>吉斌</t>
  </si>
  <si>
    <t>对红焰村委高庙山小组通村道路进行硬化1050米</t>
  </si>
  <si>
    <t>2</t>
  </si>
  <si>
    <t>项目便捷运输农产品和农业生产资料，减少运输成本，能促进农民增收、促进社会经济发展。</t>
  </si>
  <si>
    <t>配套设施项目</t>
  </si>
  <si>
    <t>小型农田水利设施建设</t>
  </si>
  <si>
    <t>王润村委
均庄村委</t>
  </si>
  <si>
    <t>2025年回龙镇宝岩河综合农业产业基地用水项目</t>
  </si>
  <si>
    <r>
      <rPr>
        <sz val="16"/>
        <rFont val="黑体"/>
        <charset val="134"/>
      </rPr>
      <t>新建200m</t>
    </r>
    <r>
      <rPr>
        <sz val="16"/>
        <rFont val="宋体"/>
        <charset val="134"/>
      </rPr>
      <t>³</t>
    </r>
    <r>
      <rPr>
        <sz val="16"/>
        <rFont val="黑体"/>
        <charset val="134"/>
      </rPr>
      <t>钢栓蓄水池一座，铺设输水管道3850米，新建控制阀门井10座，安装井内控制设施若干。</t>
    </r>
  </si>
  <si>
    <t>通过该项目的实施，解决香菇的供水和厂区用水问题，同时方便周边村民用水。</t>
  </si>
  <si>
    <t>农村供水保障设施建设</t>
  </si>
  <si>
    <t>上村村委</t>
  </si>
  <si>
    <t>2025年康城镇上村村委寺墕村饮水安全维修养护项目</t>
  </si>
  <si>
    <t>上村村委寺墕村</t>
  </si>
  <si>
    <t>新铺设输水管道450米，新建集中供水点管理房2间，控制阀门井5座，维修大口水源井2眼，新建红黏土水源截潜流坝1座，维修水神头集供水源提水管道50米，集供管理站护墙浆砌石坝1座。</t>
  </si>
  <si>
    <t>改善基础设施，方便村民生产生活用水</t>
  </si>
  <si>
    <t>桃红坡镇
双池镇</t>
  </si>
  <si>
    <t>侯家坪村
高家焉村
店则沟村</t>
  </si>
  <si>
    <t>交口县2025年联网供水规模化建设项目</t>
  </si>
  <si>
    <t>改建</t>
  </si>
  <si>
    <t>桃红坡镇侯家坪村至双池镇店则沟村</t>
  </si>
  <si>
    <t>交口县农业农村和水利局</t>
  </si>
  <si>
    <t>张云生</t>
  </si>
  <si>
    <t>新建1000方蓄水池1座，铺设De280PE塑料管道1250m，De90PE塑料管道1500m，De90PE塑料管道450m，De75PE塑料管道1050m，配套管道加压泵2台，配套启动柜2套，配套电缆100m，新建分水阀井4座，镇墩6座。</t>
  </si>
  <si>
    <t>高家条村委</t>
  </si>
  <si>
    <t>2025年桃红坡镇高家条村委高家条村新建蓄水池项目</t>
  </si>
  <si>
    <t>高家条村</t>
  </si>
  <si>
    <r>
      <rPr>
        <sz val="16"/>
        <rFont val="黑体"/>
        <charset val="134"/>
      </rPr>
      <t>高家条村新建100m</t>
    </r>
    <r>
      <rPr>
        <sz val="16"/>
        <rFont val="宋体"/>
        <charset val="134"/>
      </rPr>
      <t>³</t>
    </r>
    <r>
      <rPr>
        <sz val="16"/>
        <rFont val="黑体"/>
        <charset val="134"/>
      </rPr>
      <t>高位蓄水池、检查井1座、管道50余米及井内附属设施若干</t>
    </r>
  </si>
  <si>
    <t>工程建成后，可有效保障83户人207人用水需求和饮水安全，提高村民生活质量。</t>
  </si>
  <si>
    <t>人居环境整治</t>
  </si>
  <si>
    <t>村容村貌提升</t>
  </si>
  <si>
    <t>山头村委</t>
  </si>
  <si>
    <t>2025年回龙镇明志沟村乡村旅游重点村36孔窑洞修缮项目（重点旅游村）</t>
  </si>
  <si>
    <t>山头村委（明志沟村）</t>
  </si>
  <si>
    <t>文化和旅游局</t>
  </si>
  <si>
    <t>36孔窑洞进行修缮及加固风貌修复与功能提升，完善水电道路设施，植入文旅功能</t>
  </si>
  <si>
    <t>通过该项目的实施，有效保护传统窑洞建筑遗产，留存村落历史记忆；依托古窑洞群特色资源推动农文旅深度融合，激活乡村旅游经济；传承红色文化基因，增强村民文化自信与参与感，助力乡村振兴发展</t>
  </si>
  <si>
    <t>110户450人农户受益</t>
  </si>
  <si>
    <t>三、管理费</t>
  </si>
  <si>
    <t>其他</t>
  </si>
  <si>
    <t>2025年农业农村项目管理费</t>
  </si>
  <si>
    <t>用于项目前、中、后期的管理</t>
  </si>
  <si>
    <t>项目管理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</si>
</sst>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</numFmts>
  <fonts count="33">
    <font>
      <sz val="12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8"/>
      <color rgb="FF000000"/>
      <name val="宋体"/>
      <charset val="134"/>
    </font>
    <font>
      <sz val="20"/>
      <color rgb="FF000000"/>
      <name val="宋体"/>
      <charset val="134"/>
    </font>
    <font>
      <b/>
      <sz val="36"/>
      <name val="方正小标宋简体"/>
      <charset val="134"/>
    </font>
    <font>
      <sz val="36"/>
      <color rgb="FF000000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18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50">
    <xf numFmtId="0" fontId="0" fillId="0" borderId="0">
      <alignment vertical="center"/>
    </xf>
    <xf numFmtId="43" fontId="1" fillId="0" borderId="0" applyProtection="0">
      <alignment vertical="center"/>
    </xf>
    <xf numFmtId="176" fontId="1" fillId="0" borderId="0" applyProtection="0">
      <alignment vertical="center"/>
    </xf>
    <xf numFmtId="9" fontId="1" fillId="0" borderId="0" applyProtection="0">
      <alignment vertical="center"/>
    </xf>
    <xf numFmtId="41" fontId="1" fillId="0" borderId="0" applyProtection="0">
      <alignment vertical="center"/>
    </xf>
    <xf numFmtId="42" fontId="1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" fillId="4" borderId="2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20" fillId="0" borderId="3" applyProtection="0">
      <alignment vertical="center"/>
    </xf>
    <xf numFmtId="0" fontId="21" fillId="0" borderId="3" applyProtection="0">
      <alignment vertical="center"/>
    </xf>
    <xf numFmtId="0" fontId="22" fillId="0" borderId="4" applyProtection="0">
      <alignment vertical="center"/>
    </xf>
    <xf numFmtId="0" fontId="22" fillId="0" borderId="0" applyProtection="0">
      <alignment vertical="center"/>
    </xf>
    <xf numFmtId="0" fontId="23" fillId="5" borderId="5" applyProtection="0">
      <alignment vertical="center"/>
    </xf>
    <xf numFmtId="0" fontId="24" fillId="6" borderId="6" applyProtection="0">
      <alignment vertical="center"/>
    </xf>
    <xf numFmtId="0" fontId="25" fillId="6" borderId="5" applyProtection="0">
      <alignment vertical="center"/>
    </xf>
    <xf numFmtId="0" fontId="26" fillId="7" borderId="7" applyProtection="0">
      <alignment vertical="center"/>
    </xf>
    <xf numFmtId="0" fontId="27" fillId="0" borderId="8" applyProtection="0">
      <alignment vertical="center"/>
    </xf>
    <xf numFmtId="0" fontId="28" fillId="0" borderId="9" applyProtection="0">
      <alignment vertical="center"/>
    </xf>
    <xf numFmtId="0" fontId="29" fillId="8" borderId="0" applyProtection="0">
      <alignment vertical="center"/>
    </xf>
    <xf numFmtId="0" fontId="30" fillId="9" borderId="0" applyProtection="0">
      <alignment vertical="center"/>
    </xf>
    <xf numFmtId="0" fontId="31" fillId="10" borderId="0" applyProtection="0">
      <alignment vertical="center"/>
    </xf>
    <xf numFmtId="0" fontId="32" fillId="11" borderId="0" applyProtection="0">
      <alignment vertical="center"/>
    </xf>
    <xf numFmtId="0" fontId="1" fillId="12" borderId="0" applyProtection="0">
      <alignment vertical="center"/>
    </xf>
    <xf numFmtId="0" fontId="1" fillId="13" borderId="0" applyProtection="0">
      <alignment vertical="center"/>
    </xf>
    <xf numFmtId="0" fontId="32" fillId="14" borderId="0" applyProtection="0">
      <alignment vertical="center"/>
    </xf>
    <xf numFmtId="0" fontId="32" fillId="15" borderId="0" applyProtection="0">
      <alignment vertical="center"/>
    </xf>
    <xf numFmtId="0" fontId="1" fillId="16" borderId="0" applyProtection="0">
      <alignment vertical="center"/>
    </xf>
    <xf numFmtId="0" fontId="1" fillId="17" borderId="0" applyProtection="0">
      <alignment vertical="center"/>
    </xf>
    <xf numFmtId="0" fontId="32" fillId="18" borderId="0" applyProtection="0">
      <alignment vertical="center"/>
    </xf>
    <xf numFmtId="0" fontId="32" fillId="19" borderId="0" applyProtection="0">
      <alignment vertical="center"/>
    </xf>
    <xf numFmtId="0" fontId="1" fillId="20" borderId="0" applyProtection="0">
      <alignment vertical="center"/>
    </xf>
    <xf numFmtId="0" fontId="1" fillId="21" borderId="0" applyProtection="0">
      <alignment vertical="center"/>
    </xf>
    <xf numFmtId="0" fontId="32" fillId="22" borderId="0" applyProtection="0">
      <alignment vertical="center"/>
    </xf>
    <xf numFmtId="0" fontId="32" fillId="23" borderId="0" applyProtection="0">
      <alignment vertical="center"/>
    </xf>
    <xf numFmtId="0" fontId="1" fillId="24" borderId="0" applyProtection="0">
      <alignment vertical="center"/>
    </xf>
    <xf numFmtId="0" fontId="1" fillId="25" borderId="0" applyProtection="0">
      <alignment vertical="center"/>
    </xf>
    <xf numFmtId="0" fontId="32" fillId="26" borderId="0" applyProtection="0">
      <alignment vertical="center"/>
    </xf>
    <xf numFmtId="0" fontId="32" fillId="27" borderId="0" applyProtection="0">
      <alignment vertical="center"/>
    </xf>
    <xf numFmtId="0" fontId="1" fillId="28" borderId="0" applyProtection="0">
      <alignment vertical="center"/>
    </xf>
    <xf numFmtId="0" fontId="1" fillId="29" borderId="0" applyProtection="0">
      <alignment vertical="center"/>
    </xf>
    <xf numFmtId="0" fontId="32" fillId="30" borderId="0" applyProtection="0">
      <alignment vertical="center"/>
    </xf>
    <xf numFmtId="0" fontId="32" fillId="31" borderId="0" applyProtection="0">
      <alignment vertical="center"/>
    </xf>
    <xf numFmtId="0" fontId="1" fillId="32" borderId="0" applyProtection="0">
      <alignment vertical="center"/>
    </xf>
    <xf numFmtId="0" fontId="1" fillId="33" borderId="0" applyProtection="0">
      <alignment vertical="center"/>
    </xf>
    <xf numFmtId="0" fontId="32" fillId="34" borderId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B85BFB20-68EC-41B2-BF17-FC8A300FBA72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3251C74-7B09-4986-9FB4-CDC987B412D8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4"/>
  <sheetViews>
    <sheetView tabSelected="1" zoomScale="50" zoomScaleNormal="50" workbookViewId="0">
      <selection activeCell="L10" sqref="L10"/>
    </sheetView>
  </sheetViews>
  <sheetFormatPr defaultColWidth="9" defaultRowHeight="22.5"/>
  <cols>
    <col min="1" max="1" width="7.375" style="9" customWidth="1"/>
    <col min="2" max="2" width="11.875" style="1" customWidth="1"/>
    <col min="3" max="3" width="14" style="1" customWidth="1"/>
    <col min="4" max="4" width="12.25" style="9" customWidth="1"/>
    <col min="5" max="5" width="10.625" style="9" customWidth="1"/>
    <col min="6" max="6" width="17.75" style="9" customWidth="1"/>
    <col min="7" max="7" width="27.25" style="10" customWidth="1"/>
    <col min="8" max="8" width="8.75" style="9" customWidth="1"/>
    <col min="9" max="9" width="16.625" style="9" customWidth="1"/>
    <col min="10" max="10" width="14.125" style="9" customWidth="1"/>
    <col min="11" max="11" width="15.75" style="9" customWidth="1"/>
    <col min="12" max="12" width="14" style="9" customWidth="1"/>
    <col min="13" max="13" width="13.75" style="9" customWidth="1"/>
    <col min="14" max="14" width="10.625" style="9" customWidth="1"/>
    <col min="15" max="15" width="47.875" style="11" customWidth="1"/>
    <col min="16" max="16" width="17.125" style="9" customWidth="1"/>
    <col min="17" max="17" width="16.625" style="9" customWidth="1"/>
    <col min="18" max="18" width="12.875" style="9" customWidth="1"/>
    <col min="19" max="19" width="8.5" style="9" customWidth="1"/>
    <col min="20" max="20" width="11.375" style="12" customWidth="1"/>
    <col min="21" max="21" width="14.375" style="9" customWidth="1"/>
    <col min="22" max="22" width="15.875" style="9" customWidth="1"/>
    <col min="23" max="23" width="15.375" style="9" customWidth="1"/>
    <col min="24" max="24" width="14.375" style="9" customWidth="1"/>
    <col min="25" max="25" width="17.875" style="9" customWidth="1"/>
    <col min="26" max="26" width="16.875" style="9" customWidth="1"/>
    <col min="27" max="27" width="16.25" style="9" customWidth="1"/>
    <col min="28" max="28" width="18.75" style="9" customWidth="1"/>
    <col min="29" max="29" width="29" style="11" customWidth="1"/>
    <col min="30" max="30" width="29" style="9" customWidth="1"/>
    <col min="31" max="31" width="20.625" style="13" customWidth="1"/>
    <col min="32" max="16384" width="9" style="9"/>
  </cols>
  <sheetData>
    <row r="1" ht="25.5" spans="1:1">
      <c r="A1" s="14"/>
    </row>
    <row r="2" s="1" customFormat="1" ht="106" customHeight="1" spans="1:3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="1" customFormat="1" ht="33" customHeight="1" spans="1:31">
      <c r="A3" s="17" t="s">
        <v>1</v>
      </c>
      <c r="B3" s="17" t="s">
        <v>2</v>
      </c>
      <c r="C3" s="18"/>
      <c r="D3" s="18"/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/>
      <c r="L3" s="17" t="s">
        <v>9</v>
      </c>
      <c r="M3" s="17" t="s">
        <v>10</v>
      </c>
      <c r="N3" s="17" t="s">
        <v>11</v>
      </c>
      <c r="O3" s="17" t="s">
        <v>12</v>
      </c>
      <c r="P3" s="17" t="s">
        <v>13</v>
      </c>
      <c r="Q3" s="18"/>
      <c r="R3" s="18"/>
      <c r="S3" s="18"/>
      <c r="T3" s="18"/>
      <c r="U3" s="18"/>
      <c r="V3" s="18"/>
      <c r="W3" s="17" t="s">
        <v>14</v>
      </c>
      <c r="X3" s="18"/>
      <c r="Y3" s="18"/>
      <c r="Z3" s="18"/>
      <c r="AA3" s="18"/>
      <c r="AB3" s="18"/>
      <c r="AC3" s="17" t="s">
        <v>15</v>
      </c>
      <c r="AD3" s="17" t="s">
        <v>16</v>
      </c>
      <c r="AE3" s="17" t="s">
        <v>17</v>
      </c>
    </row>
    <row r="4" s="2" customFormat="1" ht="18" customHeight="1" spans="1:31">
      <c r="A4" s="19"/>
      <c r="B4" s="17" t="s">
        <v>18</v>
      </c>
      <c r="C4" s="17" t="s">
        <v>19</v>
      </c>
      <c r="D4" s="17" t="s">
        <v>20</v>
      </c>
      <c r="E4" s="19"/>
      <c r="F4" s="19"/>
      <c r="G4" s="19"/>
      <c r="H4" s="19"/>
      <c r="I4" s="19"/>
      <c r="J4" s="17" t="s">
        <v>21</v>
      </c>
      <c r="K4" s="17" t="s">
        <v>22</v>
      </c>
      <c r="L4" s="19"/>
      <c r="M4" s="19"/>
      <c r="N4" s="19"/>
      <c r="O4" s="19"/>
      <c r="P4" s="17" t="s">
        <v>23</v>
      </c>
      <c r="Q4" s="17" t="s">
        <v>24</v>
      </c>
      <c r="R4" s="19"/>
      <c r="S4" s="19"/>
      <c r="T4" s="19"/>
      <c r="U4" s="19"/>
      <c r="V4" s="19"/>
      <c r="W4" s="17" t="s">
        <v>25</v>
      </c>
      <c r="X4" s="17" t="s">
        <v>26</v>
      </c>
      <c r="Y4" s="17" t="s">
        <v>27</v>
      </c>
      <c r="Z4" s="17" t="s">
        <v>24</v>
      </c>
      <c r="AA4" s="19"/>
      <c r="AB4" s="19"/>
      <c r="AC4" s="19"/>
      <c r="AD4" s="19"/>
      <c r="AE4" s="19"/>
    </row>
    <row r="5" s="2" customFormat="1" ht="20" customHeight="1" spans="1:3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="2" customFormat="1" ht="122" customHeight="1" spans="1:3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7" t="s">
        <v>28</v>
      </c>
      <c r="R6" s="17" t="s">
        <v>29</v>
      </c>
      <c r="S6" s="17" t="s">
        <v>30</v>
      </c>
      <c r="T6" s="17" t="s">
        <v>31</v>
      </c>
      <c r="U6" s="17" t="s">
        <v>32</v>
      </c>
      <c r="V6" s="17" t="s">
        <v>33</v>
      </c>
      <c r="W6" s="19"/>
      <c r="X6" s="19"/>
      <c r="Y6" s="19"/>
      <c r="Z6" s="17" t="s">
        <v>34</v>
      </c>
      <c r="AA6" s="17" t="s">
        <v>35</v>
      </c>
      <c r="AB6" s="17" t="s">
        <v>36</v>
      </c>
      <c r="AC6" s="19"/>
      <c r="AD6" s="19"/>
      <c r="AE6" s="19"/>
    </row>
    <row r="7" s="2" customFormat="1" ht="67" customHeight="1" spans="1:31">
      <c r="A7" s="20" t="s">
        <v>37</v>
      </c>
      <c r="B7" s="19"/>
      <c r="C7" s="19"/>
      <c r="D7" s="19"/>
      <c r="E7" s="19"/>
      <c r="F7" s="19"/>
      <c r="G7" s="19"/>
      <c r="H7" s="21"/>
      <c r="I7" s="21"/>
      <c r="J7" s="21"/>
      <c r="K7" s="21"/>
      <c r="L7" s="21"/>
      <c r="M7" s="21"/>
      <c r="N7" s="21"/>
      <c r="O7" s="21"/>
      <c r="P7" s="21">
        <f t="shared" ref="P7:P24" si="0">Q7+V7</f>
        <v>1235</v>
      </c>
      <c r="Q7" s="21">
        <f t="shared" ref="Q7:Q24" si="1">R7+S7+U7+T7</f>
        <v>1235</v>
      </c>
      <c r="R7" s="21">
        <f>R8+R15+R23</f>
        <v>394</v>
      </c>
      <c r="S7" s="21">
        <f>S8+S15+S23</f>
        <v>438.5</v>
      </c>
      <c r="T7" s="21">
        <f>T8+T15+T23</f>
        <v>331</v>
      </c>
      <c r="U7" s="21">
        <f>U8+U15+U23</f>
        <v>71.5</v>
      </c>
      <c r="V7" s="21">
        <f>V8+V15+V23</f>
        <v>0</v>
      </c>
      <c r="W7" s="21"/>
      <c r="X7" s="21"/>
      <c r="Y7" s="21"/>
      <c r="Z7" s="21"/>
      <c r="AA7" s="21"/>
      <c r="AB7" s="21"/>
      <c r="AC7" s="21"/>
      <c r="AD7" s="21"/>
      <c r="AE7" s="21"/>
    </row>
    <row r="8" s="3" customFormat="1" ht="65" customHeight="1" spans="1:31">
      <c r="A8" s="20" t="s">
        <v>38</v>
      </c>
      <c r="B8" s="19"/>
      <c r="C8" s="19"/>
      <c r="D8" s="19"/>
      <c r="E8" s="19"/>
      <c r="F8" s="19"/>
      <c r="G8" s="19"/>
      <c r="H8" s="21"/>
      <c r="I8" s="21"/>
      <c r="J8" s="30"/>
      <c r="K8" s="30"/>
      <c r="L8" s="30"/>
      <c r="M8" s="21"/>
      <c r="N8" s="21"/>
      <c r="O8" s="21"/>
      <c r="P8" s="21">
        <f t="shared" si="0"/>
        <v>923.25</v>
      </c>
      <c r="Q8" s="21">
        <f t="shared" si="1"/>
        <v>923.25</v>
      </c>
      <c r="R8" s="21">
        <f>SUM(R9:R14)</f>
        <v>197</v>
      </c>
      <c r="S8" s="21">
        <f>SUM(S9:S14)</f>
        <v>380.5</v>
      </c>
      <c r="T8" s="21">
        <f>SUM(T9:T14)</f>
        <v>311</v>
      </c>
      <c r="U8" s="21">
        <f>SUM(U9:U14)</f>
        <v>34.75</v>
      </c>
      <c r="V8" s="21">
        <f>SUM(V9:V14)</f>
        <v>0</v>
      </c>
      <c r="W8" s="21"/>
      <c r="X8" s="21"/>
      <c r="Y8" s="21"/>
      <c r="Z8" s="21"/>
      <c r="AA8" s="21"/>
      <c r="AB8" s="21"/>
      <c r="AC8" s="21"/>
      <c r="AD8" s="21"/>
      <c r="AE8" s="21"/>
    </row>
    <row r="9" s="4" customFormat="1" ht="103" customHeight="1" spans="1:31">
      <c r="A9" s="21">
        <v>1</v>
      </c>
      <c r="B9" s="21" t="s">
        <v>39</v>
      </c>
      <c r="C9" s="21" t="s">
        <v>40</v>
      </c>
      <c r="D9" s="21" t="s">
        <v>41</v>
      </c>
      <c r="E9" s="21" t="s">
        <v>42</v>
      </c>
      <c r="F9" s="21" t="s">
        <v>43</v>
      </c>
      <c r="G9" s="21" t="s">
        <v>44</v>
      </c>
      <c r="H9" s="21" t="s">
        <v>45</v>
      </c>
      <c r="I9" s="21" t="s">
        <v>43</v>
      </c>
      <c r="J9" s="21">
        <v>2025.03</v>
      </c>
      <c r="K9" s="22">
        <v>2025.11</v>
      </c>
      <c r="L9" s="21" t="s">
        <v>46</v>
      </c>
      <c r="M9" s="21" t="s">
        <v>47</v>
      </c>
      <c r="N9" s="21" t="s">
        <v>48</v>
      </c>
      <c r="O9" s="21" t="s">
        <v>49</v>
      </c>
      <c r="P9" s="21">
        <f t="shared" si="0"/>
        <v>393.9</v>
      </c>
      <c r="Q9" s="21">
        <f t="shared" si="1"/>
        <v>393.9</v>
      </c>
      <c r="R9" s="25">
        <v>162.4</v>
      </c>
      <c r="S9" s="25">
        <v>231.5</v>
      </c>
      <c r="T9" s="25"/>
      <c r="U9" s="25"/>
      <c r="V9" s="25"/>
      <c r="W9" s="25">
        <v>8</v>
      </c>
      <c r="X9" s="25">
        <v>234</v>
      </c>
      <c r="Y9" s="25">
        <v>636</v>
      </c>
      <c r="Z9" s="25">
        <v>6</v>
      </c>
      <c r="AA9" s="25">
        <v>198</v>
      </c>
      <c r="AB9" s="25">
        <v>461</v>
      </c>
      <c r="AC9" s="21" t="s">
        <v>50</v>
      </c>
      <c r="AD9" s="21" t="s">
        <v>51</v>
      </c>
      <c r="AE9" s="21"/>
    </row>
    <row r="10" s="4" customFormat="1" ht="73" customHeight="1" spans="1:31">
      <c r="A10" s="21">
        <v>2</v>
      </c>
      <c r="B10" s="21" t="s">
        <v>39</v>
      </c>
      <c r="C10" s="21" t="s">
        <v>40</v>
      </c>
      <c r="D10" s="21" t="s">
        <v>52</v>
      </c>
      <c r="E10" s="21" t="s">
        <v>53</v>
      </c>
      <c r="F10" s="21" t="s">
        <v>53</v>
      </c>
      <c r="G10" s="21" t="s">
        <v>54</v>
      </c>
      <c r="H10" s="21" t="s">
        <v>45</v>
      </c>
      <c r="I10" s="21" t="s">
        <v>55</v>
      </c>
      <c r="J10" s="21">
        <v>2025.03</v>
      </c>
      <c r="K10" s="22">
        <v>2025.11</v>
      </c>
      <c r="L10" s="21" t="s">
        <v>46</v>
      </c>
      <c r="M10" s="21" t="s">
        <v>56</v>
      </c>
      <c r="N10" s="21" t="s">
        <v>57</v>
      </c>
      <c r="O10" s="21" t="s">
        <v>58</v>
      </c>
      <c r="P10" s="21">
        <f t="shared" si="0"/>
        <v>284.75</v>
      </c>
      <c r="Q10" s="21">
        <f t="shared" si="1"/>
        <v>284.75</v>
      </c>
      <c r="R10" s="25"/>
      <c r="S10" s="25">
        <v>119</v>
      </c>
      <c r="T10" s="25">
        <v>131</v>
      </c>
      <c r="U10" s="25">
        <v>34.75</v>
      </c>
      <c r="V10" s="25"/>
      <c r="W10" s="25">
        <v>4</v>
      </c>
      <c r="X10" s="25">
        <v>32</v>
      </c>
      <c r="Y10" s="25">
        <v>51</v>
      </c>
      <c r="Z10" s="25">
        <v>5</v>
      </c>
      <c r="AA10" s="25">
        <v>32</v>
      </c>
      <c r="AB10" s="25">
        <v>51</v>
      </c>
      <c r="AC10" s="21" t="s">
        <v>59</v>
      </c>
      <c r="AD10" s="21" t="s">
        <v>60</v>
      </c>
      <c r="AE10" s="21"/>
    </row>
    <row r="11" s="4" customFormat="1" ht="73" customHeight="1" spans="1:31">
      <c r="A11" s="21">
        <v>3</v>
      </c>
      <c r="B11" s="21" t="s">
        <v>39</v>
      </c>
      <c r="C11" s="21" t="s">
        <v>40</v>
      </c>
      <c r="D11" s="21" t="s">
        <v>41</v>
      </c>
      <c r="E11" s="21" t="s">
        <v>42</v>
      </c>
      <c r="F11" s="21" t="s">
        <v>61</v>
      </c>
      <c r="G11" s="21" t="s">
        <v>62</v>
      </c>
      <c r="H11" s="21" t="s">
        <v>45</v>
      </c>
      <c r="I11" s="21" t="s">
        <v>42</v>
      </c>
      <c r="J11" s="21">
        <v>2025.05</v>
      </c>
      <c r="K11" s="21">
        <v>2025.12</v>
      </c>
      <c r="L11" s="21" t="s">
        <v>46</v>
      </c>
      <c r="M11" s="21" t="s">
        <v>46</v>
      </c>
      <c r="N11" s="21" t="s">
        <v>63</v>
      </c>
      <c r="O11" s="21" t="s">
        <v>64</v>
      </c>
      <c r="P11" s="21">
        <f t="shared" si="0"/>
        <v>30</v>
      </c>
      <c r="Q11" s="21">
        <f t="shared" si="1"/>
        <v>30</v>
      </c>
      <c r="R11" s="21"/>
      <c r="S11" s="21">
        <v>30</v>
      </c>
      <c r="T11" s="21"/>
      <c r="U11" s="21"/>
      <c r="V11" s="21"/>
      <c r="W11" s="21">
        <v>1</v>
      </c>
      <c r="X11" s="21">
        <v>10</v>
      </c>
      <c r="Y11" s="21">
        <v>20</v>
      </c>
      <c r="Z11" s="21">
        <v>1</v>
      </c>
      <c r="AA11" s="21">
        <v>7</v>
      </c>
      <c r="AB11" s="21">
        <v>7</v>
      </c>
      <c r="AC11" s="21" t="s">
        <v>65</v>
      </c>
      <c r="AD11" s="21" t="s">
        <v>66</v>
      </c>
      <c r="AE11" s="21"/>
    </row>
    <row r="12" s="5" customFormat="1" ht="67" customHeight="1" spans="1:31">
      <c r="A12" s="21">
        <v>4</v>
      </c>
      <c r="B12" s="21" t="s">
        <v>39</v>
      </c>
      <c r="C12" s="21" t="s">
        <v>40</v>
      </c>
      <c r="D12" s="21" t="s">
        <v>41</v>
      </c>
      <c r="E12" s="21" t="s">
        <v>67</v>
      </c>
      <c r="F12" s="21" t="s">
        <v>68</v>
      </c>
      <c r="G12" s="21" t="s">
        <v>69</v>
      </c>
      <c r="H12" s="21" t="s">
        <v>45</v>
      </c>
      <c r="I12" s="21" t="s">
        <v>70</v>
      </c>
      <c r="J12" s="21">
        <v>2025.07</v>
      </c>
      <c r="K12" s="21">
        <v>2025.08</v>
      </c>
      <c r="L12" s="21" t="s">
        <v>46</v>
      </c>
      <c r="M12" s="21" t="s">
        <v>71</v>
      </c>
      <c r="N12" s="21" t="s">
        <v>72</v>
      </c>
      <c r="O12" s="21" t="s">
        <v>73</v>
      </c>
      <c r="P12" s="21">
        <f t="shared" si="0"/>
        <v>34.6</v>
      </c>
      <c r="Q12" s="21">
        <f t="shared" si="1"/>
        <v>34.6</v>
      </c>
      <c r="R12" s="21">
        <v>34.6</v>
      </c>
      <c r="S12" s="21"/>
      <c r="T12" s="21"/>
      <c r="U12" s="21"/>
      <c r="V12" s="21">
        <v>0</v>
      </c>
      <c r="W12" s="21">
        <v>5</v>
      </c>
      <c r="X12" s="21">
        <v>17</v>
      </c>
      <c r="Y12" s="21">
        <v>22</v>
      </c>
      <c r="Z12" s="21">
        <v>5</v>
      </c>
      <c r="AA12" s="21">
        <v>16</v>
      </c>
      <c r="AB12" s="21">
        <v>21</v>
      </c>
      <c r="AC12" s="21" t="s">
        <v>74</v>
      </c>
      <c r="AD12" s="21"/>
      <c r="AE12" s="29"/>
    </row>
    <row r="13" s="6" customFormat="1" ht="261" customHeight="1" spans="1:31">
      <c r="A13" s="21">
        <v>5</v>
      </c>
      <c r="B13" s="21" t="s">
        <v>39</v>
      </c>
      <c r="C13" s="22" t="s">
        <v>40</v>
      </c>
      <c r="D13" s="22" t="s">
        <v>75</v>
      </c>
      <c r="E13" s="22" t="s">
        <v>76</v>
      </c>
      <c r="F13" s="22"/>
      <c r="G13" s="21" t="s">
        <v>77</v>
      </c>
      <c r="H13" s="22" t="s">
        <v>45</v>
      </c>
      <c r="I13" s="22" t="s">
        <v>76</v>
      </c>
      <c r="J13" s="22">
        <v>2025.03</v>
      </c>
      <c r="K13" s="22">
        <v>2025.09</v>
      </c>
      <c r="L13" s="22" t="s">
        <v>46</v>
      </c>
      <c r="M13" s="22" t="s">
        <v>46</v>
      </c>
      <c r="N13" s="22" t="s">
        <v>63</v>
      </c>
      <c r="O13" s="22" t="s">
        <v>78</v>
      </c>
      <c r="P13" s="21">
        <f t="shared" si="0"/>
        <v>100</v>
      </c>
      <c r="Q13" s="21">
        <f t="shared" si="1"/>
        <v>100</v>
      </c>
      <c r="R13" s="25"/>
      <c r="S13" s="25"/>
      <c r="T13" s="25">
        <v>100</v>
      </c>
      <c r="U13" s="25"/>
      <c r="V13" s="25"/>
      <c r="W13" s="25">
        <v>3</v>
      </c>
      <c r="X13" s="25">
        <v>20</v>
      </c>
      <c r="Y13" s="25">
        <v>31</v>
      </c>
      <c r="Z13" s="25">
        <v>2</v>
      </c>
      <c r="AA13" s="25">
        <v>2</v>
      </c>
      <c r="AB13" s="25">
        <v>3</v>
      </c>
      <c r="AC13" s="21" t="s">
        <v>79</v>
      </c>
      <c r="AD13" s="21" t="s">
        <v>80</v>
      </c>
      <c r="AE13" s="21"/>
    </row>
    <row r="14" s="2" customFormat="1" ht="95" customHeight="1" spans="1:31">
      <c r="A14" s="21">
        <v>6</v>
      </c>
      <c r="B14" s="21" t="s">
        <v>39</v>
      </c>
      <c r="C14" s="21" t="s">
        <v>40</v>
      </c>
      <c r="D14" s="21" t="s">
        <v>75</v>
      </c>
      <c r="E14" s="21" t="s">
        <v>76</v>
      </c>
      <c r="F14" s="21"/>
      <c r="G14" s="21" t="s">
        <v>81</v>
      </c>
      <c r="H14" s="21" t="s">
        <v>45</v>
      </c>
      <c r="I14" s="21" t="s">
        <v>76</v>
      </c>
      <c r="J14" s="21">
        <v>2025.03</v>
      </c>
      <c r="K14" s="21">
        <v>2025.12</v>
      </c>
      <c r="L14" s="21" t="s">
        <v>46</v>
      </c>
      <c r="M14" s="21" t="s">
        <v>46</v>
      </c>
      <c r="N14" s="21" t="s">
        <v>63</v>
      </c>
      <c r="O14" s="21" t="s">
        <v>82</v>
      </c>
      <c r="P14" s="21">
        <f t="shared" si="0"/>
        <v>80</v>
      </c>
      <c r="Q14" s="21">
        <f t="shared" si="1"/>
        <v>80</v>
      </c>
      <c r="R14" s="21"/>
      <c r="S14" s="21"/>
      <c r="T14" s="21">
        <v>80</v>
      </c>
      <c r="U14" s="21"/>
      <c r="V14" s="21"/>
      <c r="W14" s="21"/>
      <c r="X14" s="21">
        <v>3</v>
      </c>
      <c r="Y14" s="21">
        <v>5</v>
      </c>
      <c r="Z14" s="21">
        <v>10</v>
      </c>
      <c r="AA14" s="21"/>
      <c r="AB14" s="21"/>
      <c r="AC14" s="21" t="s">
        <v>83</v>
      </c>
      <c r="AD14" s="21" t="s">
        <v>84</v>
      </c>
      <c r="AE14" s="21"/>
    </row>
    <row r="15" s="7" customFormat="1" ht="70" customHeight="1" spans="1:31">
      <c r="A15" s="20" t="s">
        <v>85</v>
      </c>
      <c r="B15" s="23"/>
      <c r="C15" s="23"/>
      <c r="D15" s="23"/>
      <c r="E15" s="23"/>
      <c r="F15" s="23"/>
      <c r="G15" s="23"/>
      <c r="H15" s="21"/>
      <c r="I15" s="21"/>
      <c r="J15" s="21"/>
      <c r="K15" s="21"/>
      <c r="L15" s="21"/>
      <c r="M15" s="21"/>
      <c r="N15" s="21"/>
      <c r="O15" s="21"/>
      <c r="P15" s="21">
        <f t="shared" si="0"/>
        <v>282.75</v>
      </c>
      <c r="Q15" s="21">
        <f t="shared" si="1"/>
        <v>282.75</v>
      </c>
      <c r="R15" s="21">
        <f>SUM(R16:R22)</f>
        <v>197</v>
      </c>
      <c r="S15" s="21">
        <f>SUM(S16:S22)</f>
        <v>29</v>
      </c>
      <c r="T15" s="21">
        <f>SUM(T16:T22)</f>
        <v>20</v>
      </c>
      <c r="U15" s="21">
        <f>SUM(U16:U22)</f>
        <v>36.75</v>
      </c>
      <c r="V15" s="21">
        <f>SUM(V16:V22)</f>
        <v>0</v>
      </c>
      <c r="W15" s="21"/>
      <c r="X15" s="21"/>
      <c r="Y15" s="21"/>
      <c r="Z15" s="21"/>
      <c r="AA15" s="21"/>
      <c r="AB15" s="21"/>
      <c r="AC15" s="21"/>
      <c r="AD15" s="21"/>
      <c r="AE15" s="21"/>
    </row>
    <row r="16" s="4" customFormat="1" ht="60.75" customHeight="1" spans="1:31">
      <c r="A16" s="21">
        <v>1</v>
      </c>
      <c r="B16" s="21" t="s">
        <v>86</v>
      </c>
      <c r="C16" s="21" t="s">
        <v>87</v>
      </c>
      <c r="D16" s="21" t="s">
        <v>88</v>
      </c>
      <c r="E16" s="24" t="s">
        <v>42</v>
      </c>
      <c r="F16" s="21" t="s">
        <v>89</v>
      </c>
      <c r="G16" s="21" t="s">
        <v>90</v>
      </c>
      <c r="H16" s="21" t="s">
        <v>45</v>
      </c>
      <c r="I16" s="21" t="s">
        <v>89</v>
      </c>
      <c r="J16" s="26">
        <v>2025.03</v>
      </c>
      <c r="K16" s="31">
        <v>2025.1</v>
      </c>
      <c r="L16" s="21" t="s">
        <v>91</v>
      </c>
      <c r="M16" s="21" t="s">
        <v>47</v>
      </c>
      <c r="N16" s="21" t="s">
        <v>48</v>
      </c>
      <c r="O16" s="21" t="s">
        <v>92</v>
      </c>
      <c r="P16" s="21">
        <f t="shared" si="0"/>
        <v>7</v>
      </c>
      <c r="Q16" s="21">
        <f t="shared" si="1"/>
        <v>7</v>
      </c>
      <c r="R16" s="21"/>
      <c r="S16" s="21">
        <v>7</v>
      </c>
      <c r="T16" s="21"/>
      <c r="U16" s="21"/>
      <c r="V16" s="21">
        <v>0</v>
      </c>
      <c r="W16" s="21">
        <v>1</v>
      </c>
      <c r="X16" s="21">
        <v>14</v>
      </c>
      <c r="Y16" s="21">
        <v>33</v>
      </c>
      <c r="Z16" s="21">
        <v>1</v>
      </c>
      <c r="AA16" s="21">
        <v>14</v>
      </c>
      <c r="AB16" s="21">
        <v>33</v>
      </c>
      <c r="AC16" s="21" t="s">
        <v>93</v>
      </c>
      <c r="AD16" s="35"/>
      <c r="AE16" s="35"/>
    </row>
    <row r="17" s="5" customFormat="1" ht="101.25" customHeight="1" spans="1:16384">
      <c r="A17" s="21">
        <v>2</v>
      </c>
      <c r="B17" s="21" t="s">
        <v>86</v>
      </c>
      <c r="C17" s="21" t="s">
        <v>87</v>
      </c>
      <c r="D17" s="21" t="s">
        <v>94</v>
      </c>
      <c r="E17" s="21" t="s">
        <v>95</v>
      </c>
      <c r="F17" s="21" t="s">
        <v>96</v>
      </c>
      <c r="G17" s="21" t="s">
        <v>97</v>
      </c>
      <c r="H17" s="21" t="s">
        <v>45</v>
      </c>
      <c r="I17" s="21" t="s">
        <v>96</v>
      </c>
      <c r="J17" s="26">
        <v>2025.06</v>
      </c>
      <c r="K17" s="31">
        <v>2025.1</v>
      </c>
      <c r="L17" s="21" t="s">
        <v>91</v>
      </c>
      <c r="M17" s="21" t="s">
        <v>98</v>
      </c>
      <c r="N17" s="21" t="s">
        <v>99</v>
      </c>
      <c r="O17" s="21" t="s">
        <v>100</v>
      </c>
      <c r="P17" s="21">
        <f t="shared" si="0"/>
        <v>36.75</v>
      </c>
      <c r="Q17" s="21">
        <f t="shared" si="1"/>
        <v>36.75</v>
      </c>
      <c r="R17" s="21"/>
      <c r="S17" s="21"/>
      <c r="T17" s="21"/>
      <c r="U17" s="21">
        <v>36.75</v>
      </c>
      <c r="V17" s="21"/>
      <c r="W17" s="21">
        <v>1</v>
      </c>
      <c r="X17" s="21">
        <v>12</v>
      </c>
      <c r="Y17" s="21">
        <v>37</v>
      </c>
      <c r="Z17" s="21">
        <v>1</v>
      </c>
      <c r="AA17" s="21" t="s">
        <v>101</v>
      </c>
      <c r="AB17" s="21">
        <v>3</v>
      </c>
      <c r="AC17" s="21" t="s">
        <v>102</v>
      </c>
      <c r="AD17" s="29"/>
      <c r="AE17" s="29"/>
      <c r="XFB17" s="4"/>
      <c r="XFC17" s="4"/>
      <c r="XFD17" s="4"/>
    </row>
    <row r="18" s="5" customFormat="1" ht="257" customHeight="1" spans="1:16384">
      <c r="A18" s="21">
        <v>3</v>
      </c>
      <c r="B18" s="21" t="s">
        <v>39</v>
      </c>
      <c r="C18" s="21" t="s">
        <v>103</v>
      </c>
      <c r="D18" s="21" t="s">
        <v>104</v>
      </c>
      <c r="E18" s="21" t="s">
        <v>53</v>
      </c>
      <c r="F18" s="21" t="s">
        <v>105</v>
      </c>
      <c r="G18" s="21" t="s">
        <v>106</v>
      </c>
      <c r="H18" s="21" t="s">
        <v>45</v>
      </c>
      <c r="I18" s="21" t="s">
        <v>53</v>
      </c>
      <c r="J18" s="22">
        <v>2025.08</v>
      </c>
      <c r="K18" s="22">
        <v>2025.09</v>
      </c>
      <c r="L18" s="21" t="s">
        <v>46</v>
      </c>
      <c r="M18" s="21" t="s">
        <v>56</v>
      </c>
      <c r="N18" s="21" t="s">
        <v>57</v>
      </c>
      <c r="O18" s="21" t="s">
        <v>107</v>
      </c>
      <c r="P18" s="21">
        <f t="shared" si="0"/>
        <v>55</v>
      </c>
      <c r="Q18" s="21">
        <f t="shared" si="1"/>
        <v>55</v>
      </c>
      <c r="R18" s="21">
        <v>35</v>
      </c>
      <c r="S18" s="21"/>
      <c r="T18" s="21">
        <v>20</v>
      </c>
      <c r="U18" s="21"/>
      <c r="V18" s="21">
        <v>0</v>
      </c>
      <c r="W18" s="21">
        <v>1</v>
      </c>
      <c r="X18" s="21">
        <v>10</v>
      </c>
      <c r="Y18" s="21">
        <v>27</v>
      </c>
      <c r="Z18" s="21">
        <v>0</v>
      </c>
      <c r="AA18" s="21">
        <v>0</v>
      </c>
      <c r="AB18" s="21">
        <v>0</v>
      </c>
      <c r="AC18" s="21" t="s">
        <v>108</v>
      </c>
      <c r="AD18" s="29"/>
      <c r="AE18" s="29"/>
      <c r="XFD18" s="8"/>
    </row>
    <row r="19" s="2" customFormat="1" ht="130" customHeight="1" spans="1:31">
      <c r="A19" s="21">
        <v>4</v>
      </c>
      <c r="B19" s="21" t="s">
        <v>86</v>
      </c>
      <c r="C19" s="21" t="s">
        <v>87</v>
      </c>
      <c r="D19" s="21" t="s">
        <v>109</v>
      </c>
      <c r="E19" s="21" t="s">
        <v>42</v>
      </c>
      <c r="F19" s="21" t="s">
        <v>110</v>
      </c>
      <c r="G19" s="21" t="s">
        <v>111</v>
      </c>
      <c r="H19" s="21" t="s">
        <v>45</v>
      </c>
      <c r="I19" s="21" t="s">
        <v>112</v>
      </c>
      <c r="J19" s="22">
        <v>2025.06</v>
      </c>
      <c r="K19" s="22">
        <v>2025.09</v>
      </c>
      <c r="L19" s="22" t="s">
        <v>46</v>
      </c>
      <c r="M19" s="22" t="s">
        <v>47</v>
      </c>
      <c r="N19" s="22" t="s">
        <v>48</v>
      </c>
      <c r="O19" s="22" t="s">
        <v>113</v>
      </c>
      <c r="P19" s="21">
        <f t="shared" si="0"/>
        <v>24</v>
      </c>
      <c r="Q19" s="21">
        <f t="shared" si="1"/>
        <v>24</v>
      </c>
      <c r="R19" s="22">
        <v>24</v>
      </c>
      <c r="S19" s="22"/>
      <c r="T19" s="22"/>
      <c r="U19" s="22"/>
      <c r="V19" s="22"/>
      <c r="W19" s="22">
        <v>1</v>
      </c>
      <c r="X19" s="22">
        <v>122</v>
      </c>
      <c r="Y19" s="22">
        <v>352</v>
      </c>
      <c r="Z19" s="22">
        <v>1</v>
      </c>
      <c r="AA19" s="22">
        <v>48</v>
      </c>
      <c r="AB19" s="22">
        <v>133</v>
      </c>
      <c r="AC19" s="22" t="s">
        <v>114</v>
      </c>
      <c r="AD19" s="22"/>
      <c r="AE19" s="22"/>
    </row>
    <row r="20" s="8" customFormat="1" ht="257" customHeight="1" spans="1:31">
      <c r="A20" s="21">
        <v>5</v>
      </c>
      <c r="B20" s="25" t="s">
        <v>86</v>
      </c>
      <c r="C20" s="25" t="s">
        <v>87</v>
      </c>
      <c r="D20" s="25" t="s">
        <v>109</v>
      </c>
      <c r="E20" s="25" t="s">
        <v>115</v>
      </c>
      <c r="F20" s="25" t="s">
        <v>116</v>
      </c>
      <c r="G20" s="25" t="s">
        <v>117</v>
      </c>
      <c r="H20" s="26" t="s">
        <v>118</v>
      </c>
      <c r="I20" s="25" t="s">
        <v>119</v>
      </c>
      <c r="J20" s="26">
        <v>2025.06</v>
      </c>
      <c r="K20" s="26">
        <v>2025.12</v>
      </c>
      <c r="L20" s="25" t="s">
        <v>120</v>
      </c>
      <c r="M20" s="25" t="s">
        <v>120</v>
      </c>
      <c r="N20" s="26" t="s">
        <v>121</v>
      </c>
      <c r="O20" s="32" t="s">
        <v>122</v>
      </c>
      <c r="P20" s="21">
        <f t="shared" si="0"/>
        <v>135</v>
      </c>
      <c r="Q20" s="21">
        <f t="shared" si="1"/>
        <v>135</v>
      </c>
      <c r="R20" s="26">
        <v>135</v>
      </c>
      <c r="S20" s="26"/>
      <c r="T20" s="26"/>
      <c r="U20" s="26"/>
      <c r="V20" s="26"/>
      <c r="W20" s="26">
        <v>3</v>
      </c>
      <c r="X20" s="26">
        <v>494</v>
      </c>
      <c r="Y20" s="26">
        <v>1481</v>
      </c>
      <c r="Z20" s="26"/>
      <c r="AA20" s="21"/>
      <c r="AB20" s="21"/>
      <c r="AC20" s="21"/>
      <c r="AD20" s="21"/>
      <c r="AE20" s="21"/>
    </row>
    <row r="21" s="5" customFormat="1" ht="257" customHeight="1" spans="1:16384">
      <c r="A21" s="21">
        <v>6</v>
      </c>
      <c r="B21" s="21" t="s">
        <v>86</v>
      </c>
      <c r="C21" s="21" t="s">
        <v>87</v>
      </c>
      <c r="D21" s="21" t="s">
        <v>109</v>
      </c>
      <c r="E21" s="21" t="s">
        <v>95</v>
      </c>
      <c r="F21" s="21" t="s">
        <v>123</v>
      </c>
      <c r="G21" s="21" t="s">
        <v>124</v>
      </c>
      <c r="H21" s="21" t="s">
        <v>45</v>
      </c>
      <c r="I21" s="21" t="s">
        <v>125</v>
      </c>
      <c r="J21" s="21">
        <v>2025.05</v>
      </c>
      <c r="K21" s="33">
        <v>2025.08</v>
      </c>
      <c r="L21" s="33" t="s">
        <v>46</v>
      </c>
      <c r="M21" s="21" t="s">
        <v>98</v>
      </c>
      <c r="N21" s="21" t="s">
        <v>99</v>
      </c>
      <c r="O21" s="21" t="s">
        <v>126</v>
      </c>
      <c r="P21" s="21">
        <f t="shared" si="0"/>
        <v>15</v>
      </c>
      <c r="Q21" s="21">
        <f t="shared" si="1"/>
        <v>15</v>
      </c>
      <c r="R21" s="24"/>
      <c r="S21" s="21">
        <v>15</v>
      </c>
      <c r="T21" s="21"/>
      <c r="U21" s="21"/>
      <c r="V21" s="21"/>
      <c r="W21" s="21">
        <v>1</v>
      </c>
      <c r="X21" s="21">
        <v>83</v>
      </c>
      <c r="Y21" s="21">
        <v>207</v>
      </c>
      <c r="Z21" s="21">
        <v>1</v>
      </c>
      <c r="AA21" s="21">
        <v>32</v>
      </c>
      <c r="AB21" s="21">
        <v>68</v>
      </c>
      <c r="AC21" s="21" t="s">
        <v>127</v>
      </c>
      <c r="AD21" s="29"/>
      <c r="AE21" s="29"/>
      <c r="XFD21" s="8"/>
    </row>
    <row r="22" s="7" customFormat="1" ht="202.5" customHeight="1" spans="1:31">
      <c r="A22" s="21">
        <v>7</v>
      </c>
      <c r="B22" s="21" t="s">
        <v>86</v>
      </c>
      <c r="C22" s="21" t="s">
        <v>128</v>
      </c>
      <c r="D22" s="21" t="s">
        <v>129</v>
      </c>
      <c r="E22" s="21" t="s">
        <v>53</v>
      </c>
      <c r="F22" s="21" t="s">
        <v>130</v>
      </c>
      <c r="G22" s="21" t="s">
        <v>131</v>
      </c>
      <c r="H22" s="21" t="s">
        <v>45</v>
      </c>
      <c r="I22" s="21" t="s">
        <v>132</v>
      </c>
      <c r="J22" s="21">
        <v>2025.05</v>
      </c>
      <c r="K22" s="33">
        <v>2025.1</v>
      </c>
      <c r="L22" s="21" t="s">
        <v>133</v>
      </c>
      <c r="M22" s="21" t="s">
        <v>56</v>
      </c>
      <c r="N22" s="21" t="s">
        <v>57</v>
      </c>
      <c r="O22" s="21" t="s">
        <v>134</v>
      </c>
      <c r="P22" s="21">
        <f t="shared" si="0"/>
        <v>10</v>
      </c>
      <c r="Q22" s="21">
        <f t="shared" si="1"/>
        <v>10</v>
      </c>
      <c r="R22" s="21">
        <v>3</v>
      </c>
      <c r="S22" s="21">
        <v>7</v>
      </c>
      <c r="T22" s="21"/>
      <c r="U22" s="21"/>
      <c r="V22" s="21"/>
      <c r="W22" s="21">
        <v>2</v>
      </c>
      <c r="X22" s="21">
        <v>110</v>
      </c>
      <c r="Y22" s="21">
        <v>450</v>
      </c>
      <c r="Z22" s="21">
        <v>0</v>
      </c>
      <c r="AA22" s="21">
        <v>0</v>
      </c>
      <c r="AB22" s="21">
        <v>0</v>
      </c>
      <c r="AC22" s="21" t="s">
        <v>135</v>
      </c>
      <c r="AD22" s="21" t="s">
        <v>136</v>
      </c>
      <c r="AE22" s="21"/>
    </row>
    <row r="23" ht="60.75" customHeight="1" spans="1:31">
      <c r="A23" s="20" t="s">
        <v>137</v>
      </c>
      <c r="B23" s="18"/>
      <c r="C23" s="18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34"/>
      <c r="P23" s="21">
        <f t="shared" si="0"/>
        <v>29</v>
      </c>
      <c r="Q23" s="21">
        <f t="shared" si="1"/>
        <v>29</v>
      </c>
      <c r="R23" s="21">
        <f>R24</f>
        <v>0</v>
      </c>
      <c r="S23" s="24">
        <f>S24</f>
        <v>29</v>
      </c>
      <c r="T23" s="24">
        <f>T24</f>
        <v>0</v>
      </c>
      <c r="U23" s="24">
        <f>U24</f>
        <v>0</v>
      </c>
      <c r="V23" s="24">
        <f>V24</f>
        <v>0</v>
      </c>
      <c r="W23" s="29"/>
      <c r="X23" s="29"/>
      <c r="Y23" s="29"/>
      <c r="Z23" s="29"/>
      <c r="AA23" s="29"/>
      <c r="AB23" s="29"/>
      <c r="AC23" s="34"/>
      <c r="AD23" s="29"/>
      <c r="AE23" s="36"/>
    </row>
    <row r="24" s="6" customFormat="1" ht="60.75" customHeight="1" spans="1:31">
      <c r="A24" s="21">
        <v>1</v>
      </c>
      <c r="B24" s="21" t="s">
        <v>138</v>
      </c>
      <c r="C24" s="21" t="s">
        <v>138</v>
      </c>
      <c r="D24" s="21" t="s">
        <v>138</v>
      </c>
      <c r="E24" s="21" t="s">
        <v>46</v>
      </c>
      <c r="F24" s="21"/>
      <c r="G24" s="21" t="s">
        <v>139</v>
      </c>
      <c r="H24" s="21" t="s">
        <v>45</v>
      </c>
      <c r="I24" s="21"/>
      <c r="J24" s="21">
        <v>2025.03</v>
      </c>
      <c r="K24" s="22">
        <v>2025.12</v>
      </c>
      <c r="L24" s="21" t="s">
        <v>46</v>
      </c>
      <c r="M24" s="21" t="s">
        <v>46</v>
      </c>
      <c r="N24" s="21" t="s">
        <v>63</v>
      </c>
      <c r="O24" s="21" t="s">
        <v>140</v>
      </c>
      <c r="P24" s="21">
        <f t="shared" si="0"/>
        <v>29</v>
      </c>
      <c r="Q24" s="21">
        <f t="shared" si="1"/>
        <v>29</v>
      </c>
      <c r="R24" s="21"/>
      <c r="S24" s="25">
        <v>29</v>
      </c>
      <c r="T24" s="25"/>
      <c r="U24" s="25"/>
      <c r="V24" s="25"/>
      <c r="W24" s="21"/>
      <c r="X24" s="21"/>
      <c r="Y24" s="21"/>
      <c r="Z24" s="21"/>
      <c r="AA24" s="21"/>
      <c r="AB24" s="21"/>
      <c r="AC24" s="21" t="s">
        <v>141</v>
      </c>
      <c r="AD24" s="21"/>
      <c r="AE24" s="21"/>
    </row>
  </sheetData>
  <mergeCells count="33">
    <mergeCell ref="A2:AE2"/>
    <mergeCell ref="B3:D3"/>
    <mergeCell ref="J3:K3"/>
    <mergeCell ref="P3:V3"/>
    <mergeCell ref="W3:AB3"/>
    <mergeCell ref="A7:G7"/>
    <mergeCell ref="A8:G8"/>
    <mergeCell ref="A15:G15"/>
    <mergeCell ref="A23:G23"/>
    <mergeCell ref="A3:A6"/>
    <mergeCell ref="B4:B6"/>
    <mergeCell ref="C4:C6"/>
    <mergeCell ref="D4:D6"/>
    <mergeCell ref="E3:E6"/>
    <mergeCell ref="F3:F6"/>
    <mergeCell ref="G3:G6"/>
    <mergeCell ref="H3:H6"/>
    <mergeCell ref="I3:I6"/>
    <mergeCell ref="J4:J6"/>
    <mergeCell ref="K4:K6"/>
    <mergeCell ref="L3:L6"/>
    <mergeCell ref="M3:M6"/>
    <mergeCell ref="N3:N6"/>
    <mergeCell ref="O3:O6"/>
    <mergeCell ref="P4:P6"/>
    <mergeCell ref="W4:W6"/>
    <mergeCell ref="X4:X6"/>
    <mergeCell ref="Y4:Y6"/>
    <mergeCell ref="AC3:AC6"/>
    <mergeCell ref="AD3:AD6"/>
    <mergeCell ref="AE3:AE6"/>
    <mergeCell ref="Q4:V5"/>
    <mergeCell ref="Z4:AB5"/>
  </mergeCells>
  <pageMargins left="0.251357480296938" right="0.251357480296938" top="0.751294958309864" bottom="0.751294958309864" header="0.298573792450071" footer="0.298573792450071"/>
  <pageSetup paperSize="1" scale="2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Comme le vent Da Sola Hombres</cp:lastModifiedBy>
  <cp:revision>0</cp:revision>
  <dcterms:created xsi:type="dcterms:W3CDTF">2024-01-02T08:25:00Z</dcterms:created>
  <dcterms:modified xsi:type="dcterms:W3CDTF">2025-07-22T03:39:52Z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702FBC51828D4A2F91F182197E3A9729_13</vt:lpwstr>
  </property>
  <property fmtid="{D5CDD505-2E9C-101B-9397-08002B2CF9AE}" pid="3" name="KSOProductBuildVer">
    <vt:lpwstr>2052-12.1.0.21915</vt:lpwstr>
  </property>
</Properties>
</file>