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方案" sheetId="1" r:id="rId1"/>
  </sheets>
  <definedNames>
    <definedName name="_xlnm._FilterDatabase" localSheetId="0" hidden="1">方案!$A$6:$AL$134</definedName>
    <definedName name="_xlnm.Print_Titles" localSheetId="0">方案!$1:$6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<sst xmlns="http://schemas.openxmlformats.org/spreadsheetml/2006/main" count="1654" uniqueCount="611">
  <si>
    <t>交口县2025年度巩固拓展脱贫攻坚成果同乡村振兴有效衔接资金年中调整方案</t>
  </si>
  <si>
    <t>序号</t>
  </si>
  <si>
    <t>项目类别</t>
  </si>
  <si>
    <t>乡</t>
  </si>
  <si>
    <t>村</t>
  </si>
  <si>
    <t>项目名称</t>
  </si>
  <si>
    <t>建设
性质</t>
  </si>
  <si>
    <t>实施地点</t>
  </si>
  <si>
    <t>时间进度</t>
  </si>
  <si>
    <t>主管部门</t>
  </si>
  <si>
    <t>实施单位</t>
  </si>
  <si>
    <t>责任人</t>
  </si>
  <si>
    <t>建设内容及规模</t>
  </si>
  <si>
    <t>资金规模和筹资方式</t>
  </si>
  <si>
    <t>受益对象</t>
  </si>
  <si>
    <t>绩效目标</t>
  </si>
  <si>
    <t>联农带农机制</t>
  </si>
  <si>
    <t>备注</t>
  </si>
  <si>
    <t>项目类型</t>
  </si>
  <si>
    <t>二级项目类型</t>
  </si>
  <si>
    <t>项目子类型</t>
  </si>
  <si>
    <t>计划开工时间</t>
  </si>
  <si>
    <t>计划完工时间</t>
  </si>
  <si>
    <t>项目总投资（万元）</t>
  </si>
  <si>
    <t>其中</t>
  </si>
  <si>
    <t>受益村数（个）</t>
  </si>
  <si>
    <t>受益户数（户）</t>
  </si>
  <si>
    <t>受益人口数（人）</t>
  </si>
  <si>
    <t>财政资金（万元）</t>
  </si>
  <si>
    <t>中央</t>
  </si>
  <si>
    <t>省级</t>
  </si>
  <si>
    <t>市级</t>
  </si>
  <si>
    <t>县级</t>
  </si>
  <si>
    <t>其他资金（万元）</t>
  </si>
  <si>
    <t>受益脱贫村数（个）</t>
  </si>
  <si>
    <t>受益脱贫户数及防止返贫监测对象户数（户）</t>
  </si>
  <si>
    <t>受益脱贫人口数及防止返贫监测对象人口数（人）</t>
  </si>
  <si>
    <t>合计</t>
  </si>
  <si>
    <t>一、产业发展类项目</t>
  </si>
  <si>
    <t>产业发展</t>
  </si>
  <si>
    <t>生产项目</t>
  </si>
  <si>
    <t>种植业基地</t>
  </si>
  <si>
    <t>石口镇</t>
  </si>
  <si>
    <t>山神峪、桥上、石口、下蒿城、川口村</t>
  </si>
  <si>
    <t>2025年石口镇第一批食用菌补助项目</t>
  </si>
  <si>
    <t>新建</t>
  </si>
  <si>
    <t>山神峪、桥上、石口、下蒿城、川口村等涉及村委</t>
  </si>
  <si>
    <t>农业农村和水利局</t>
  </si>
  <si>
    <t>石口镇人民政府</t>
  </si>
  <si>
    <t>王志宏</t>
  </si>
  <si>
    <t>计划种植香菇香菇580万棒，平菇270万棒，菌棒、车间、设备等</t>
  </si>
  <si>
    <t>发展壮大食用菌产业，带动1206户2936人的就业增收，实现户人均年收入1.2万元以上</t>
  </si>
  <si>
    <t>养殖业基地</t>
  </si>
  <si>
    <t>回龙镇</t>
  </si>
  <si>
    <t>2025年回龙镇第一批食用菌补助项目</t>
  </si>
  <si>
    <t>均庄、田庄、张家岭、陶上</t>
  </si>
  <si>
    <t>回龙镇人民政府</t>
  </si>
  <si>
    <t>霍晋芳</t>
  </si>
  <si>
    <t>计划种植香菇200万棒。</t>
  </si>
  <si>
    <t>发展壮大食用菌产业，带动32户51人的就业增收，实现户人均年收入1万元以上</t>
  </si>
  <si>
    <t>带动32户51人的就业增收</t>
  </si>
  <si>
    <t>水头镇</t>
  </si>
  <si>
    <t>2025年水头镇第一批食用菌补助项目</t>
  </si>
  <si>
    <t>全镇范围</t>
  </si>
  <si>
    <t>水头镇人民政府</t>
  </si>
  <si>
    <t>任瑞斌</t>
  </si>
  <si>
    <t>全镇菌棒639738棒，补助92.52万；赤松茸18.17亩，补助3.63万元，共计补助96.15万元</t>
  </si>
  <si>
    <t>加快食用菌产业发展，带动农民增产增效，提高收入。</t>
  </si>
  <si>
    <t>双池镇</t>
  </si>
  <si>
    <t>蟠龙庄村、枣林村</t>
  </si>
  <si>
    <t>2025年双池镇第一批食用菌补助项目</t>
  </si>
  <si>
    <t>双池镇人民政府</t>
  </si>
  <si>
    <t>郑昇</t>
  </si>
  <si>
    <t>种植香菇60万棒、平菇50万棒，建设加工生产车间、购置生产加工设备、设施大棚等</t>
  </si>
  <si>
    <t>发展食用菌产业，增加农户收入</t>
  </si>
  <si>
    <t>产业奖补</t>
  </si>
  <si>
    <t>桃红坡镇</t>
  </si>
  <si>
    <t>2025年桃红坡镇第一批食用菌补助项目</t>
  </si>
  <si>
    <t>桃红坡镇人民政府</t>
  </si>
  <si>
    <t>吉斌</t>
  </si>
  <si>
    <t>香菇100万棒、平菇50万棒、新建出菇棚40个、养菌棚20个</t>
  </si>
  <si>
    <t>食用菌项目可带动全镇400余户1200余人户均增收3万元以上。</t>
  </si>
  <si>
    <t>康城镇</t>
  </si>
  <si>
    <t>12个村委</t>
  </si>
  <si>
    <t>2025年康城镇第一批食用菌补助项目</t>
  </si>
  <si>
    <t>康城镇人民政府</t>
  </si>
  <si>
    <t>郭建强</t>
  </si>
  <si>
    <t>全镇种植香菇319万棒、平菇511万棒，新建车间17000平米、大棚41070平米、冷库6945平米，新购置设备15套</t>
  </si>
  <si>
    <t>刺激食用菌产业投资热情，发展壮大我镇食用菌产业。</t>
  </si>
  <si>
    <t>带动234户，636人增收</t>
  </si>
  <si>
    <t>配套设施项目</t>
  </si>
  <si>
    <t>基础设施</t>
  </si>
  <si>
    <t>田庄村委</t>
  </si>
  <si>
    <t>2025年回龙镇田庄村委用电配套项目</t>
  </si>
  <si>
    <t>安装200KVA变压器1台，支撑电线杆2根，变压器支撑固定座1个，主线333米</t>
  </si>
  <si>
    <t>通过就业带动10人脱贫户稳定增收；通过产业供应需求，带动20户农户通过种植实现增收。每年上交村集体财政资金投入的4%，进一步壮大村集体经济。</t>
  </si>
  <si>
    <t>通过该项目的实施将带动20户47人的农户受益，其中脱贫户及监测对象11户26人。</t>
  </si>
  <si>
    <t>赵村村</t>
  </si>
  <si>
    <t>2025年水头镇赵村旺峰农业园护坡建设项目</t>
  </si>
  <si>
    <t>赵村</t>
  </si>
  <si>
    <t>护坡长65米、高4米。</t>
  </si>
  <si>
    <t>通过修建护坡，减少因地质灾害等因素对旺峰农业园造成的损失，确保旺峰农业园安全有序生产。</t>
  </si>
  <si>
    <t>长史庄</t>
  </si>
  <si>
    <t>2025年双池镇长史庄村核桃经济林高接换优工程项目</t>
  </si>
  <si>
    <t>长史庄村</t>
  </si>
  <si>
    <t>规划和自然资源局</t>
  </si>
  <si>
    <t>长史庄村2025年核桃经济林高接换优工程210亩</t>
  </si>
  <si>
    <t>提升核桃品质，提高核桃售卖价格</t>
  </si>
  <si>
    <t>专业合作社+农户</t>
  </si>
  <si>
    <t>产业园区</t>
  </si>
  <si>
    <t>尚家沟村委</t>
  </si>
  <si>
    <t>2025年康城镇尚家沟村委大全山种养殖合作社产业园区用电项目</t>
  </si>
  <si>
    <t>王上坪</t>
  </si>
  <si>
    <t>250KVA变压器一台及相关输电线路</t>
  </si>
  <si>
    <t>预期带动4户农户增收，户均增收3000元</t>
  </si>
  <si>
    <t>苇沟村</t>
  </si>
  <si>
    <t>2025年双池镇苇沟村生猪养殖园区硬化项目</t>
  </si>
  <si>
    <t>苇沟村生猪养殖园区硬化6720㎡</t>
  </si>
  <si>
    <t>推动生猪养殖全产业链发展，促进农业增效，农民增收</t>
  </si>
  <si>
    <t>合作社+农户</t>
  </si>
  <si>
    <t>温泉乡</t>
  </si>
  <si>
    <t>响义村</t>
  </si>
  <si>
    <t>2025年温泉乡响义村粮油种植基地奖补项目</t>
  </si>
  <si>
    <t>其他</t>
  </si>
  <si>
    <t>温泉乡人民政府</t>
  </si>
  <si>
    <t>李国梁</t>
  </si>
  <si>
    <t>补助种植1500亩粮油原料</t>
  </si>
  <si>
    <t>与粮油加工厂形成粮油产销一体化，助力群众增收。</t>
  </si>
  <si>
    <t>吸纳脱贫劳动力就业，增加收入</t>
  </si>
  <si>
    <t>杨家沟村委</t>
  </si>
  <si>
    <t>2025年康城镇菇香园产业园区硬化项目</t>
  </si>
  <si>
    <t>产业园区硬化5000平</t>
  </si>
  <si>
    <t>完善产业园区建设，更好的带动发展就业</t>
  </si>
  <si>
    <t>带动15人务工人均增收2000元，带动4户三类户增收2000元</t>
  </si>
  <si>
    <t>养植业基地</t>
  </si>
  <si>
    <t>全县</t>
  </si>
  <si>
    <t>2025年交口县动物强制免疫抗体监测项目</t>
  </si>
  <si>
    <t>李长宏</t>
  </si>
  <si>
    <t>采购抗体监测试剂盒及其耗材</t>
  </si>
  <si>
    <t>通过做好抗体监测工作，提高全县散养户生猪、蛋鸡、牛、羊等畜禽防疫工作质量，确保全县不发生重大动物疫情。</t>
  </si>
  <si>
    <t>2025年交口县政府购买动物防疫社会化服务项目</t>
  </si>
  <si>
    <t>由县政府购买市场化方式组织提供、社会力量能够承担的动物防疫工作</t>
  </si>
  <si>
    <t>全县散养户生猪、蛋鸡、牛、羊等畜禽防疫工作通过政府购买动物防疫社会化服务，做到应免尽免，确保全县不发生重大动物疫情。</t>
  </si>
  <si>
    <t>南山、腰庄</t>
  </si>
  <si>
    <t>2025年病死猪无害化处理县级配套补助项目</t>
  </si>
  <si>
    <t>无害化处理病死猪县级配套补助</t>
  </si>
  <si>
    <t>确保畜产品质量安全、降低疫病发生。</t>
  </si>
  <si>
    <t>种植、养殖业基地</t>
  </si>
  <si>
    <t>2025年市级示范家庭农场补助项目</t>
  </si>
  <si>
    <t>现代农业发展服务中心</t>
  </si>
  <si>
    <t>王计红</t>
  </si>
  <si>
    <t>对全县新认定的市级示范家庭农场进行补助</t>
  </si>
  <si>
    <t>发展壮大全县新型农业经营主体，增加群众收入，带动3户脱贫户务工增收。</t>
  </si>
  <si>
    <t>务工生产带动</t>
  </si>
  <si>
    <t>养殖基地</t>
  </si>
  <si>
    <t>2025年特色养殖补助项目</t>
  </si>
  <si>
    <t>发展麝香、藏香猪、乌鸡特色养殖</t>
  </si>
  <si>
    <t>户均增收1000元</t>
  </si>
  <si>
    <t>带动务工</t>
  </si>
  <si>
    <t>养殖配套</t>
  </si>
  <si>
    <t>2025年病死畜禽冷库补助项目</t>
  </si>
  <si>
    <t>建设病死畜禽储藏冷库20个左右</t>
  </si>
  <si>
    <t>保障养殖业安全</t>
  </si>
  <si>
    <t>养殖技术推广</t>
  </si>
  <si>
    <t>各乡镇</t>
  </si>
  <si>
    <t>2025年基础母牛扩群提质项目</t>
  </si>
  <si>
    <t>购买性控冻精进行繁殖的每支补助冻精价格的85%，每头母牛限补助一支</t>
  </si>
  <si>
    <t>提高公牛出产率</t>
  </si>
  <si>
    <t>农户直接受益</t>
  </si>
  <si>
    <t>品牌建设</t>
  </si>
  <si>
    <t>2025年农特产品销售奖补项目</t>
  </si>
  <si>
    <t>鼓励企业开展品牌建设，对线上销售、消费扶贫、营销管理、宣传推介、三品一标（无公害农产品认证、绿色食品认证、有机农产品认证、农产品地理标志）、生产许可证、ISO质量管理体系认证、食品质量安全溯源管理体系认证、国家级和省级驰名商标的新型经营主体、经营主体开展品牌宣传，在媒体、交通要道、城市广场等进行广告宣传投入等予以补助</t>
  </si>
  <si>
    <t>通过品牌宣传促进特色农产品销售</t>
  </si>
  <si>
    <t>产业分红、务工带动</t>
  </si>
  <si>
    <t>水头镇、回龙镇</t>
  </si>
  <si>
    <t>水头镇上庄村、回龙镇田庄村</t>
  </si>
  <si>
    <t>2025年交口县粮油作物单产提升“1+N”技术模式推广项目</t>
  </si>
  <si>
    <t>上庄村、田庄村</t>
  </si>
  <si>
    <t>在水头镇上庄村、回龙镇田庄村开展交口县2025年粮油作物单产提升“1+N”技术模式推广项目，实施面积2000亩，每个子项目实施面积1000亩，补助30万元，共计60万元。</t>
  </si>
  <si>
    <t>以玉米和高粱单产提升种植技术推广为主，建立两个1000亩示范基地，通过“1+N”技术模式推广，提高我县整体种植水平，促进增产增收。</t>
  </si>
  <si>
    <t>农村电网建设</t>
  </si>
  <si>
    <t>石口</t>
  </si>
  <si>
    <t>桥上</t>
  </si>
  <si>
    <t>2025年石口镇桥上村勤道养殖厂生产用电项目</t>
  </si>
  <si>
    <t>新建125变压器一台及附属设备</t>
  </si>
  <si>
    <t>新建养殖场产业园区用电设施，为产业发展提供便利</t>
  </si>
  <si>
    <t>张家川</t>
  </si>
  <si>
    <t>2025年石口镇张家川养鸡场配套附属工程</t>
  </si>
  <si>
    <t>张家川村</t>
  </si>
  <si>
    <t>新建一条80m长、4m高鸡舍保护石墙</t>
  </si>
  <si>
    <t>项目的实施保障鸡场的安全运行</t>
  </si>
  <si>
    <t>南故乡村委</t>
  </si>
  <si>
    <t>2025年康城镇南故乡村委智慧农业产业园区用电项目</t>
  </si>
  <si>
    <t>南故乡</t>
  </si>
  <si>
    <t>输电线路加400kw变压器配套设施</t>
  </si>
  <si>
    <t>改善基础设施，满足产业发展需求，增加产业发展收入</t>
  </si>
  <si>
    <t>带动7户，22人增收</t>
  </si>
  <si>
    <t>2025年交口县净作大豆项目</t>
  </si>
  <si>
    <t>对全县大豆净作进行补助，补助面积4000亩，亩补助50元，补助金额共计20万元。</t>
  </si>
  <si>
    <t>对大豆种植户进行补助，提高农户大豆种植意愿，促进我县大豆种植规模扩大。</t>
  </si>
  <si>
    <t>交口县</t>
  </si>
  <si>
    <t>涉及村</t>
  </si>
  <si>
    <t>2025年交口县病死动物及病害产品无害化处理收集厂管理运维补助项目</t>
  </si>
  <si>
    <t>病死动物及病害产品无害化处理收集点建设及运行补助</t>
  </si>
  <si>
    <t>通过项目实施，集中处理全县病死畜禽，确保畜牧产业健康绿色发展。</t>
  </si>
  <si>
    <t>减少动物疫病的发生和降低畜产品安全事件的发生</t>
  </si>
  <si>
    <t>腰庄</t>
  </si>
  <si>
    <t>2025年市级病死畜禽无害化处理配套补助项目</t>
  </si>
  <si>
    <t>腰庒</t>
  </si>
  <si>
    <t>市级病死牛羊猪等补助</t>
  </si>
  <si>
    <t>产业园（区）</t>
  </si>
  <si>
    <t>栾子头村委</t>
  </si>
  <si>
    <t>2025年桃红坡镇山西华木园农业科技有限公司食用菌基地电力配套项目</t>
  </si>
  <si>
    <t>桃红坡镇横罗村</t>
  </si>
  <si>
    <t>1、高压线路（10KV）600米  15万元
2、变台设施一套（20万元）
包括250KV变压器一台5.7万；高压计量器一套4.9万；综合配电箱2.3万；附属材料费4.1万元；安装费3万。</t>
  </si>
  <si>
    <t>项目建成后，可以满足华木园食用菌基地的电力需求，能够支持每个食用菌种植大棚的照明、温度控制、湿度调节以及菌棒生产设备、加工包装设备等的运行。</t>
  </si>
  <si>
    <t>务工</t>
  </si>
  <si>
    <t>博雅花园</t>
  </si>
  <si>
    <t>2025年康城镇博雅花园香菇烘干基地硬化项目</t>
  </si>
  <si>
    <t>香菇烘干基地硬化500平米</t>
  </si>
  <si>
    <t>提升村民卫生水平，保障人民群众卫生安全。</t>
  </si>
  <si>
    <t>中村村委</t>
  </si>
  <si>
    <t>2025年康城镇中村肉牛养殖产业园区硬化项目</t>
  </si>
  <si>
    <t>中村</t>
  </si>
  <si>
    <t>青储池周边硬化面积1390平米、饲料加工车间周边硬化面积956平米、牛棚周边硬化面积4863平米、牛粪压块车间周边硬化958平米，合计硬化面积8167平米</t>
  </si>
  <si>
    <t>带动4户监测户年增收2000元</t>
  </si>
  <si>
    <t>加工流通项目</t>
  </si>
  <si>
    <t>产地初加工和精深加工</t>
  </si>
  <si>
    <t>城北沟</t>
  </si>
  <si>
    <t>2025年温泉乡城北沟村委粮食晾晒及存储场项目</t>
  </si>
  <si>
    <t>城北沟村委</t>
  </si>
  <si>
    <t>项目建筑面积为491.40㎡，新建地上1层粮食晾晒厂房，砖混结构+钢结构屋架。拆除3栋一层的破旧房屋共计707.40㎡。配套新建挡土墙72.98m、制作简易大门1樘、制作玉米架子15个，室外硬化1149.92㎡。项目建设内容包括新建建筑结构、室内外装饰装修、给排水、暖通、电气、通讯等配套附属设施的改造。</t>
  </si>
  <si>
    <t>带动脱贫人口增收</t>
  </si>
  <si>
    <t>产业服务支撑项目</t>
  </si>
  <si>
    <t>农业社会化服务</t>
  </si>
  <si>
    <t>店则沟
村</t>
  </si>
  <si>
    <t>2025年双池镇店则沟村委农机服务项目</t>
  </si>
  <si>
    <t>高家垣村</t>
  </si>
  <si>
    <t>购置大型拖拉机2台、小型拖拉机3台、农业无人机1台、农业洒药剂机1台、配套深耕、旋耕、播种、收获等农机具</t>
  </si>
  <si>
    <t>通过机械化种植
增加村集体收益</t>
  </si>
  <si>
    <t>合作社+种植户</t>
  </si>
  <si>
    <t>蟠龙庄村</t>
  </si>
  <si>
    <t>2025年双池镇蟠龙庄村委农机服务项目</t>
  </si>
  <si>
    <t>购置农业无人机1台、冷藏车1台、智能水肥一体化机械设备等农机具。</t>
  </si>
  <si>
    <t>服务1200亩农业机械化生产，提高种植效率和产量，促进农业持续性发展。</t>
  </si>
  <si>
    <t>2025年桃红坡镇扶持特色种植小杂粮补贴项目</t>
  </si>
  <si>
    <t>小米959亩、荞麦260亩、莜麦60亩、高粱9000亩、薯类160亩、糯玉米120亩、露地果蔬50亩合计10609亩</t>
  </si>
  <si>
    <t>通过补贴推动我镇特色种植业规模显著扩大，增加种植户数量，提高单位面积产量，促进农民增收。</t>
  </si>
  <si>
    <t>直接带动</t>
  </si>
  <si>
    <t>2025年桃红坡镇扶持特色种植中药材补贴项目</t>
  </si>
  <si>
    <t>特色种植中药材1275亩</t>
  </si>
  <si>
    <t>通过补贴推动我镇特色种植业规模显著扩大，提升产业竞争力，促进农民增收。</t>
  </si>
  <si>
    <t>养殖业业基地</t>
  </si>
  <si>
    <t>2025年桃红坡镇扶持特色养殖业补贴项目</t>
  </si>
  <si>
    <t>扩建康禽养殖鸡棚700平米</t>
  </si>
  <si>
    <t>通过补贴显著提升我镇特色养殖业规模、质量、和竞争力、完善产业链，提高养殖效益，促进农民增收。</t>
  </si>
  <si>
    <t>上庄</t>
  </si>
  <si>
    <t>2025年水头镇2025年中药材种植补助项目</t>
  </si>
  <si>
    <t>种植芍药500亩。</t>
  </si>
  <si>
    <t>鼓励农户发展中药材种植，实现中药材种植及务工收入，为乡村振兴奠定基础。</t>
  </si>
  <si>
    <t>回龙村委、田庄村委、陶上村委、山头村委、均庄村委、刘外村委</t>
  </si>
  <si>
    <t>2025年回龙镇特色种植业补助</t>
  </si>
  <si>
    <t>回龙村委、田庄村委、陶上村委、山头村委、均庄村委、刘外村委、王润村委、刘外村委、张家岭村委</t>
  </si>
  <si>
    <t>种植杂粮和经济作物4800亩，中药材400亩，建设果蔬大棚40亩。</t>
  </si>
  <si>
    <t>发展特色种植业，增加农作物种类，让农户增收。</t>
  </si>
  <si>
    <t>带动农户增收</t>
  </si>
  <si>
    <t>田庄村委陶上村委</t>
  </si>
  <si>
    <t>2025年回龙镇特色养殖业补助</t>
  </si>
  <si>
    <t>田庄村委、陶上村委</t>
  </si>
  <si>
    <t>扩建鸡舍4000平米。</t>
  </si>
  <si>
    <t>发展特色养殖业，让病猪更好的投保，扩建圈舍，提升规模化养殖。</t>
  </si>
  <si>
    <t>16个村委</t>
  </si>
  <si>
    <t>2025年双池镇特色农业发展扶持项目</t>
  </si>
  <si>
    <t>镇区16个村委</t>
  </si>
  <si>
    <t>2025年4月</t>
  </si>
  <si>
    <t>2025年12月</t>
  </si>
  <si>
    <t>特色种植5000余亩，特色养殖、地膜覆盖等特色产业建设。</t>
  </si>
  <si>
    <t xml:space="preserve">通过特色农业发展增加农民收入1000余元，同时带动村集体增收。
</t>
  </si>
  <si>
    <t>"村集体＋合作社＋农户"</t>
  </si>
  <si>
    <t>2025年农产品加工业补助项目</t>
  </si>
  <si>
    <t>鼓励经营主体设施设备改造、升级、换代，促进农业产业现代化，按环节投入进行奖补</t>
  </si>
  <si>
    <t>鼓励经营主体设施设备改造、升级、换代，促进农业产业现代化</t>
  </si>
  <si>
    <t>2025年双池镇小麦种植补助</t>
  </si>
  <si>
    <t>对双池镇小麦种植面积507进行补助，亩补助100元，补助金额共计5.07万元。</t>
  </si>
  <si>
    <t>对小麦种植户进行补助，减少小麦种植成本，提高农户收入。</t>
  </si>
  <si>
    <t>水头镇、桃红坡镇</t>
  </si>
  <si>
    <t>水头镇上庄村、桃红坡镇吉子沟村</t>
  </si>
  <si>
    <t>2025年交口县农业技术推广项目</t>
  </si>
  <si>
    <t>开展农业技术培训会，培训人数100人，补助金额3.2万元。</t>
  </si>
  <si>
    <t>通过开诊培训会，提高农户种植水平和病虫害防治能力，从而增加亩产，提高农户收入。</t>
  </si>
  <si>
    <t>下村、川口村等</t>
  </si>
  <si>
    <t>2025年石口镇特色农业发展扶持（高梁补贴）项目</t>
  </si>
  <si>
    <t>财政资金用于重点支持“一村一品”种植产业发展，种植规模：1500亩。</t>
  </si>
  <si>
    <t>通过该项目的实施，可带动农户大量种植小杂粮，发展特色种植产业，优化产业结构，达到增产增效，增加农民收入。</t>
  </si>
  <si>
    <t>2025年交口县智慧牧场建设奖补项目</t>
  </si>
  <si>
    <t>智能饲养、智能体验、智能防疫、智能环境监测和牛场信息采集、生产管理自动化等智慧化建设的奖补</t>
  </si>
  <si>
    <t>通过该项目的实施，提高肉牛养殖效率，增加农民收入，引领全县肉牛产业健康稳定发展。</t>
  </si>
  <si>
    <t>7个村委</t>
  </si>
  <si>
    <t>2025年康城镇特色种植补助项目</t>
  </si>
  <si>
    <t>种植高粱1444.98亩；油料696.07亩；谷子250亩；地膜覆盖补助110亩。</t>
  </si>
  <si>
    <t>通过项目实施，刺激农民种植积极性，可大大改善粮食单一现状,同时带动我镇135户297人农户增收，其中脱贫户108户238人，监测户2户4人。</t>
  </si>
  <si>
    <t>项目实施后，可带动135户297人农民增收，户均增收500元。</t>
  </si>
  <si>
    <t>炭腰吉村委</t>
  </si>
  <si>
    <t>2025年康城镇特色养殖补助项目</t>
  </si>
  <si>
    <t>炭腰吉村委、上村村委</t>
  </si>
  <si>
    <t>养殖肉鸡13745㎡；养殖肉鹅1600㎡。</t>
  </si>
  <si>
    <t>通过项目实施，刺激农民养殖积极性，可大大改善养殖业现状,同时带动我镇10户15人农户增收，其中脱贫户3户5人，监测户1户2人.</t>
  </si>
  <si>
    <t>项目实施后，可带动15人农民就业。</t>
  </si>
  <si>
    <t>金融保险配套项目</t>
  </si>
  <si>
    <t>小额信贷贴息</t>
  </si>
  <si>
    <t>2025年小额信贷贴息</t>
  </si>
  <si>
    <t>脱贫户、三类户小额信贷贴息，按季度贴息。</t>
  </si>
  <si>
    <t>脱贫户、三类户小额信贷贴息，
按季度贴息。</t>
  </si>
  <si>
    <t>二、基础设施建设</t>
  </si>
  <si>
    <t>乡村建设行动</t>
  </si>
  <si>
    <t>人居环境整治</t>
  </si>
  <si>
    <t>农村垃圾治理</t>
  </si>
  <si>
    <t>2025年石口镇乡村垃圾治理村容提升项目（第二期）</t>
  </si>
  <si>
    <t>采购</t>
  </si>
  <si>
    <t>公用事业中心</t>
  </si>
  <si>
    <t>2025年3月至12月实施第二期项目：采购3立方压缩车2辆、配备240L垃圾桶670个、3立方垃圾箱14个，合计71.74万元</t>
  </si>
  <si>
    <t>提供就业岗位大于2个，带动增收年1万元左右，提升石口镇对人居环境满意度</t>
  </si>
  <si>
    <t>20205年回龙镇乡村垃圾治理村容提升项目（第二期）</t>
  </si>
  <si>
    <t>采购2辆3立方压缩车，1辆5吨餐厨车，300个240升的垃圾桶</t>
  </si>
  <si>
    <t>通过该项目的实施，有效提升乡村垃圾治理能力，提升乡村风貌，改善人居环境</t>
  </si>
  <si>
    <t>通过该项目的实施，有效改善人居环境，使得全镇4967户13274人受益，其中脱贫户1325户3362人。</t>
  </si>
  <si>
    <t>2025年水头镇乡村垃圾治理村容提升项目（第二期）</t>
  </si>
  <si>
    <t>续建</t>
  </si>
  <si>
    <t>实施第二期项目，需要采购除雪撒布车2辆，抑尘洒水车 1辆，湿扫车1辆，高空作业车1辆，240L垃圾桶91个。</t>
  </si>
  <si>
    <t>项目建成后，有效的改善水头镇全镇的人居环境，为乡村振兴提供有力的保障。</t>
  </si>
  <si>
    <t>2025年双池镇乡村垃圾治理村容提升项目（第二期）</t>
  </si>
  <si>
    <t>垃圾中转站建设及设施、设备（车辆）采购等</t>
  </si>
  <si>
    <t>提升垃圾清运效率，配备垃圾箱、车辆设备等，便于镇村垃圾集中清理、提升农村人居环境</t>
  </si>
  <si>
    <t>2025年桃红坡镇乡村垃圾治理村容提升项目（第二期）</t>
  </si>
  <si>
    <t>新建垃圾中转站1座</t>
  </si>
  <si>
    <t>提升垃圾清运效率，配备垃圾箱，便于农户垃圾集中清理、提升农村人居环境</t>
  </si>
  <si>
    <t>2025年康城镇乡村垃圾治理村容提升项目（第二期）</t>
  </si>
  <si>
    <t>乡村垃圾治理村容提升，建设垃圾中转站</t>
  </si>
  <si>
    <t>2025年温泉乡乡村垃圾治理村容提升项目（二期）</t>
  </si>
  <si>
    <t>垃圾中转站剩余项目建设</t>
  </si>
  <si>
    <t>农村基础设施</t>
  </si>
  <si>
    <t>农村道路建设</t>
  </si>
  <si>
    <t>腰庄村</t>
  </si>
  <si>
    <t>2025年水头镇交樊线腰庄桥建设项目</t>
  </si>
  <si>
    <t>城乡建设和交通运输局</t>
  </si>
  <si>
    <t>拆除原石拱桥，新建3-10m空心板桥一座及桥两侧引道工程等。</t>
  </si>
  <si>
    <t>确保宝岩河汛期正常排洪，四村村民生产生活安全通行。</t>
  </si>
  <si>
    <t>岔口村</t>
  </si>
  <si>
    <t>2025年石口镇岔口村委岔口至圪垛道路硬化项目</t>
  </si>
  <si>
    <t>硬化岔口至圪垛0.8km道路</t>
  </si>
  <si>
    <t>方便220户623人出行，其中脱贫户97户287人</t>
  </si>
  <si>
    <t>旅游路</t>
  </si>
  <si>
    <t>南庄村委</t>
  </si>
  <si>
    <t>2025年康城镇前机厂旅游公路项目建设</t>
  </si>
  <si>
    <t>建设长7公里，宽7.5米的沥青旅游公路</t>
  </si>
  <si>
    <t>带动康城镇及周边地区的旅游产业发展</t>
  </si>
  <si>
    <t>农村道路建设（通村路）</t>
  </si>
  <si>
    <t>南洼山村</t>
  </si>
  <si>
    <t>2025年双池镇三双线南洼山桥建设项目</t>
  </si>
  <si>
    <t>4-6米空心板桥，两侧30米引道</t>
  </si>
  <si>
    <t>方便农户出行，方便农户开展农事活动，带动农业产业发展</t>
  </si>
  <si>
    <t>下仙村委</t>
  </si>
  <si>
    <t>2025年康城镇下仙村委食用菌产业路项目</t>
  </si>
  <si>
    <t>下仙村小组</t>
  </si>
  <si>
    <t>食用菌大棚产业路硬化700米</t>
  </si>
  <si>
    <t>壮大村集体经济，保障本村食用菌产业正常发展</t>
  </si>
  <si>
    <t>带动农户5人，人均增收2000元</t>
  </si>
  <si>
    <t>寨后</t>
  </si>
  <si>
    <t>2025年温泉乡城北沟村委寨后村道路硬化项目</t>
  </si>
  <si>
    <t>长2.8公里，宽3.5米，厚18厘米水泥硬化</t>
  </si>
  <si>
    <t>方便村民出行、带动经济发展</t>
  </si>
  <si>
    <t>农村道路建设（通村、通户路）</t>
  </si>
  <si>
    <t>2025年康城镇杨家沟村委杨家沟至韩家庄道路硬化项目</t>
  </si>
  <si>
    <t>杨家沟</t>
  </si>
  <si>
    <t>路面硬化2公里</t>
  </si>
  <si>
    <t>方便村民出行，为生产生活带来便利，有利于更好的发展</t>
  </si>
  <si>
    <t>通村、组硬化路及护栏</t>
  </si>
  <si>
    <t>回龙村委</t>
  </si>
  <si>
    <t>2025年回龙镇回龙村委会则村会则桥至村西口道路建设项目</t>
  </si>
  <si>
    <t>改建</t>
  </si>
  <si>
    <t>会则桥至村西口道路沥青铺设2600米*3.5米.5厘米</t>
  </si>
  <si>
    <t>方便群众出行，解决92户272人出行问题，其中脱贫户41户95人</t>
  </si>
  <si>
    <t>产业路建设</t>
  </si>
  <si>
    <t>2025年康城镇南庄村委富辰种养殖合作社产业路项目</t>
  </si>
  <si>
    <t>南墕村小组</t>
  </si>
  <si>
    <t>硬化0.9公里道路</t>
  </si>
  <si>
    <t>改善基础设施建设，增加产业发展收入，带动15人务工，人均增收2000元</t>
  </si>
  <si>
    <t>齐家庄村委</t>
  </si>
  <si>
    <t>2025年桃红坡镇齐家庄吕家沟--陕村道路硬化项目</t>
  </si>
  <si>
    <t>齐家庄村</t>
  </si>
  <si>
    <t>道路硬化，长1公里，宽3.5米，厚度18厘米</t>
  </si>
  <si>
    <t>满足人们生产生活需求，方便群众出行</t>
  </si>
  <si>
    <t>2025年桃红坡镇峰村野口-马家沟道路硬化</t>
  </si>
  <si>
    <t>峰村</t>
  </si>
  <si>
    <t>道路硬化，长0.7公里，宽3.5米，厚度18厘米</t>
  </si>
  <si>
    <t>便利村民出行，改善交通，方便群众进行种植，促进产业发展，推动新农村建设</t>
  </si>
  <si>
    <t>常家岭村</t>
  </si>
  <si>
    <t>2025年石口镇常家岭村道路硬化工程</t>
  </si>
  <si>
    <t>从村口到村头长0.95公里宽3.5米厚0.18米的道路硬化(33.25万元）</t>
  </si>
  <si>
    <t>通过项目实施，对公路进行硬化，方便66户193人出行，其中脱贫户26户76人</t>
  </si>
  <si>
    <t>西交子</t>
  </si>
  <si>
    <t>2025年国营林场场部用房维修改造项目</t>
  </si>
  <si>
    <t>国营林场</t>
  </si>
  <si>
    <t>王贵生</t>
  </si>
  <si>
    <t>场部办公二层楼房地板地暖改造、外墙保温、门窗更换、上下水和电路改造、内墙翻新等，维修面积614㎡。</t>
  </si>
  <si>
    <t>通过建设林场场部办公用房设施破损的现状，改造成环保、节能、与林区环境相适应、相协调的现代化林场，补齐办公设施建设短板，大力改善职工生产生活条件。</t>
  </si>
  <si>
    <t>农村供水保障设施建设</t>
  </si>
  <si>
    <t>7个乡镇</t>
  </si>
  <si>
    <t>381个自然村</t>
  </si>
  <si>
    <t>2025年农村供水工程水质检测项目（第一次）</t>
  </si>
  <si>
    <t>张云生</t>
  </si>
  <si>
    <t>对全县所有的饮水安全工程取样175份进行常规43项水质检测，以确保我县农村饮水安全。</t>
  </si>
  <si>
    <t>通过对各工程的水样进行水质检测，动态掌握全县饮水工程水质情况，确保我县的农村饮水水质安全。</t>
  </si>
  <si>
    <t>2025年农村供水工程水质检测项目（第二次）</t>
  </si>
  <si>
    <t>交口县2025年农村饮水安全工程水质检测中心新增设备项目</t>
  </si>
  <si>
    <t>全县所有村庄</t>
  </si>
  <si>
    <t>新增α、β放射性测量仪及水样蒸发仪</t>
  </si>
  <si>
    <t>通过新增设备，使水质检测中心能够检测43项，可按照国家有关规定对全县的水样常态化的开展检测工作，确保我县的农村饮水水质安全。</t>
  </si>
  <si>
    <t>228个自然村</t>
  </si>
  <si>
    <t>2025年千人以上供水工程蓄水池安全围栏防护建设项目</t>
  </si>
  <si>
    <t>千人以上供水工程各蓄水池所在地</t>
  </si>
  <si>
    <t>对全县所有千人以上供水工程现有的187座蓄水池进行安全围栏防护。</t>
  </si>
  <si>
    <t>通过对千人以上各供水工程的蓄水池进行安全围栏防护工程的建设，进一步保障受益群众的饮水安全。</t>
  </si>
  <si>
    <t>2025年康城镇南故乡村委创新农业智慧产业园区集水节水循环利用工程项目</t>
  </si>
  <si>
    <t>建设园区内集水节水循环设施
和相关蓄水池建设</t>
  </si>
  <si>
    <t>2025年康城镇南故乡村委智慧农业产业园区用水项目</t>
  </si>
  <si>
    <t>铺设742米的双向管道和500立方
水塔的修缮，，园区内10个大棚水网建设及检查井修建</t>
  </si>
  <si>
    <t>双池</t>
  </si>
  <si>
    <t>西庄</t>
  </si>
  <si>
    <t>2025年双池镇西庄村委上庄村饮水工程巩固提升项目</t>
  </si>
  <si>
    <t>改造</t>
  </si>
  <si>
    <t>1、维修高位蓄水池1座。2、更换管道DN90PE管2000m。3、新修检查井12座。4、更换加压泵1台。5、安装智能水表78台。6、安装变频柜1套</t>
  </si>
  <si>
    <t>可带动全村80户300余口人的安全饮水</t>
  </si>
  <si>
    <t>城北沟村</t>
  </si>
  <si>
    <t>2025年温泉乡集供水源井工程及电力设施配套项目</t>
  </si>
  <si>
    <t>深井1口及他附属设施</t>
  </si>
  <si>
    <t>通过实施该工程，解决集镇供水及北部区域的备用水源</t>
  </si>
  <si>
    <t>桃红坡、回龙</t>
  </si>
  <si>
    <t>高庙山、杨家店、庙港、上益千、高家条、高堡、刘外、后庄、回龙</t>
  </si>
  <si>
    <t>县道红回线（红庙梁至回龙）改造提升工程</t>
  </si>
  <si>
    <t>王永和</t>
  </si>
  <si>
    <t>该项目全长27.105公里，主要建设内容：路基、路面工程、排水工程、涵洞工程、交叉工程、标线等</t>
  </si>
  <si>
    <t>通过项目实施，增加了村民的出行安全，带动村民效益增加。</t>
  </si>
  <si>
    <t>产业路</t>
  </si>
  <si>
    <t>回龙村</t>
  </si>
  <si>
    <t>2025年回龙镇回龙至山头资源路产业路项目</t>
  </si>
  <si>
    <t>本项目为回龙镇外环道路，全长1.425km:路线起点K0+000始于回龙村西侧与 224 省道相接，沿回龙村外侧环绕，终点K1+425止于回龙村东侧与 224省道相接，形成循环公路。</t>
  </si>
  <si>
    <t>可以解决农村地区的交通问题，提高农民的出行效率。修建公路能够使农民更加便捷地到达城镇和市场，</t>
  </si>
  <si>
    <t>解决352户1100人出行问题，其中脱贫户138户330人</t>
  </si>
  <si>
    <t>道路建设</t>
  </si>
  <si>
    <t>双池村</t>
  </si>
  <si>
    <t>2025年交口县双池镇自然村通硬化路项目（梁家沟—苇沟）</t>
  </si>
  <si>
    <t>设计里程1.784公里，路面宽度3.5m-6m，共铺设5cm沥青混凝土7240.5㎡。</t>
  </si>
  <si>
    <t>完成道路硬化工程，保证工程质量合格率和项目工程完成及时率；带动增加脱贫人口收入，保证脱贫人口受益；受益群众满意率100%。</t>
  </si>
  <si>
    <t>2025年交口县双池镇资源路产业路项目（讲理-桃临线）</t>
  </si>
  <si>
    <t>设计里程2.037公里，路面宽度9m-12m，共铺设5cm厚沥青混凝土25932.4㎡。</t>
  </si>
  <si>
    <t>2025年交口县双池镇资源路产业路项目（三双线-肉猪养殖基地）</t>
  </si>
  <si>
    <r>
      <rPr>
        <sz val="16"/>
        <color theme="1"/>
        <rFont val="黑体"/>
        <charset val="134"/>
      </rPr>
      <t>设计里程</t>
    </r>
    <r>
      <rPr>
        <sz val="16"/>
        <color rgb="FF000000"/>
        <rFont val="黑体"/>
        <charset val="134"/>
      </rPr>
      <t>主线长</t>
    </r>
    <r>
      <rPr>
        <sz val="16"/>
        <color theme="1"/>
        <rFont val="黑体"/>
        <charset val="134"/>
      </rPr>
      <t>2.196km，路面宽度7.5m-11.5m，支线长1.221km，路面宽度4m-8m，铺设5cm沥青混凝土路面29625.4㎡。</t>
    </r>
  </si>
  <si>
    <t>2025年交口县县乡公路改造项目（石口-湿土沟）</t>
  </si>
  <si>
    <t>设计里程5.7公里，路面宽度7.5m，铺设5cm厚沥青混凝土路面共29625.4㎡。</t>
  </si>
  <si>
    <t>农村公路养护</t>
  </si>
  <si>
    <t>桃红坡</t>
  </si>
  <si>
    <t>侯家坪、永远庄、玉家庄、北峪</t>
  </si>
  <si>
    <t>侯家坪至北峪道路修复养护</t>
  </si>
  <si>
    <t>养护</t>
  </si>
  <si>
    <t>侯家坪至北峪</t>
  </si>
  <si>
    <t>王鹏宇</t>
  </si>
  <si>
    <t>坑槽补修、边沟维修、下沉段维修、清草、清塌方、清排水</t>
  </si>
  <si>
    <t>通过道路养护作业，保障道路畅通，沿线群众安全出行</t>
  </si>
  <si>
    <t>保障群众安全出行，农产品运输畅通无阻</t>
  </si>
  <si>
    <t>元沟、坛索、红焰、范辛庄</t>
  </si>
  <si>
    <t>元沟至范辛庄道路修复养护</t>
  </si>
  <si>
    <t>元沟至范辛</t>
  </si>
  <si>
    <t>齐家庄</t>
  </si>
  <si>
    <t>元沟至齐家庄道路修复养护</t>
  </si>
  <si>
    <t>元沟齐家庄</t>
  </si>
  <si>
    <t>炭腰吉村</t>
  </si>
  <si>
    <t>2025年康城镇炭腰吉村委克俄村小组水毁道路修复项目</t>
  </si>
  <si>
    <t>建设长5米、宽3.5米、高3米的桥一座</t>
  </si>
  <si>
    <t>水毁道路修复，解决道路安全隐患，方便村民出行，为生产生活带来便利</t>
  </si>
  <si>
    <t>卫家崖村</t>
  </si>
  <si>
    <t>2025年水头镇卫家崖村委南岭村小组产业路硬化项目</t>
  </si>
  <si>
    <t>南岭村</t>
  </si>
  <si>
    <t>长1.8公里，宽3.5米，厚18厘米水泥路</t>
  </si>
  <si>
    <t>方便村民生产生活出行，带动村民养殖业发展。</t>
  </si>
  <si>
    <t>后水头村</t>
  </si>
  <si>
    <t>2025年水头镇后水头村农副产品集散中心配套产业路项目</t>
  </si>
  <si>
    <t>长0.16公里，宽3.5米，厚18厘米水泥路</t>
  </si>
  <si>
    <t>方便村民生产生活出行，带动农副产品集散中心产业发展。</t>
  </si>
  <si>
    <t>桥上村</t>
  </si>
  <si>
    <t>2025年石口镇桥上村委南山村人畜分离牛舍道路硬化项目</t>
  </si>
  <si>
    <t>修建长700m宽3.5m的18cm厚水泥路。</t>
  </si>
  <si>
    <t>对园区原土路进行硬化，南山108户306口人发展，其中脱贫户48户122人</t>
  </si>
  <si>
    <t>2025年桃红坡镇桃红坡--石圪塔村道路硬化项目</t>
  </si>
  <si>
    <t>石圪塔村</t>
  </si>
  <si>
    <t>在原有路面基础上进行硬化，长度700米，宽3.5米，厚度18厘米</t>
  </si>
  <si>
    <t>改善出行条件，解决道路问题，形成一条致富的道路，建设美丽乡村</t>
  </si>
  <si>
    <t>产业路、资源路、旅游路建设</t>
  </si>
  <si>
    <t>陶上村委</t>
  </si>
  <si>
    <t>2025年回龙镇陶上村委韩家沟村道路硬化项目</t>
  </si>
  <si>
    <t>韩家沟村道路硬化1100米*3.5米*18厘米混凝土路</t>
  </si>
  <si>
    <t>方便村民出行</t>
  </si>
  <si>
    <t>方便人口出行，共计67农户145人，其中包括34户脱贫户，65脱贫人口</t>
  </si>
  <si>
    <t>山头村委</t>
  </si>
  <si>
    <t>2025年回龙镇山头村委明志沟村大棚蔬菜产业道路硬化项目</t>
  </si>
  <si>
    <t>明志沟村内大棚蔬菜产业联接路建设里程2km，宽3.5m，厚度18cm水泥混凝土路面。具体为：
路线一：路线起点始于明志沟村西侧与省道桃临线-明志沟村道路相接，终点止于省道桃临线-明志沟村道路，建设里程1.143Km；
路线二：路线起点与省道桃临线-明志沟村道路相接，终点止于蔬菜大棚，建设里程0.269Km；
路线三：路线起点与省道桃临线-明志沟村道路相接，终点与现有村通硬化路相接，建设里程0.106Km；
路线四：路线起点与村通硬化路相接，终点止于蔬菜大棚，建设里程0.204Km；
路线五：路线起点与村通硬化路相接，终点止于蔬菜大棚，建设里程0.187Km；
路线六：路线起点与路线一相接，终点与村内道路相接，建设里程0.091Km；</t>
  </si>
  <si>
    <t>方便村民出行，方便大棚蔬菜对外运输，促进大棚蔬菜产品销售</t>
  </si>
  <si>
    <t>解决110户450人农户出行问题</t>
  </si>
  <si>
    <t>2025年双池镇西庄村委寨墕村饮水工程巩固提升项目</t>
  </si>
  <si>
    <t>寨墕村</t>
  </si>
  <si>
    <t>1、新建高位蓄水池一座2、更换上水输水管道2100米3、更换加压水泵一台4、安装智能水表45块5、新筑检查井10座6、安装变频启动柜1台</t>
  </si>
  <si>
    <t>解决本村
62户194人
的饮水安全问题</t>
  </si>
  <si>
    <t>2025年回龙镇明志沟村乡村旅游重点村饮水安全巩固提升项目（重点旅游村）</t>
  </si>
  <si>
    <t>山头村委（明志沟村）</t>
  </si>
  <si>
    <r>
      <rPr>
        <sz val="16"/>
        <rFont val="黑体"/>
        <charset val="134"/>
      </rPr>
      <t>深井电缆线更新1710米;深井电机软启动保护装置1套;挖渠埋二寸管1080米;更新大小阀门11个;清洗维修水池2个，一个200m</t>
    </r>
    <r>
      <rPr>
        <sz val="16"/>
        <rFont val="宋体"/>
        <charset val="134"/>
      </rPr>
      <t>³</t>
    </r>
    <r>
      <rPr>
        <sz val="16"/>
        <rFont val="黑体"/>
        <charset val="134"/>
      </rPr>
      <t>，一个500m</t>
    </r>
    <r>
      <rPr>
        <sz val="16"/>
        <rFont val="宋体"/>
        <charset val="134"/>
      </rPr>
      <t>³</t>
    </r>
    <r>
      <rPr>
        <sz val="16"/>
        <rFont val="黑体"/>
        <charset val="134"/>
      </rPr>
      <t>;观察井新建11个。</t>
    </r>
  </si>
  <si>
    <t>进一步明志沟村的饮水安全，同时解决了乡村旅游重点产业项目用水问题，助力乡村旅游发展。</t>
  </si>
  <si>
    <t>110户450人农户受益</t>
  </si>
  <si>
    <t>农村污水治理</t>
  </si>
  <si>
    <t>2025年回龙镇明志沟村乡村旅游重点村雨污分离设施提升项目（重点旅游村）</t>
  </si>
  <si>
    <t>生态环境保护局</t>
  </si>
  <si>
    <t>工程内容包括雨水工程、污水工程、道路拆除恢复工程及相关附属工程。污水工程:化粪池(4.8mx2.1m)2座:排水PVC-U(De110)约 400 米;HDPE 双壁波纹管(De300)约 1352米;污水检查井(中1000 混凝土井)65 座。
雨污水工程:HDPE 双壁波纹管(De200)约300米:HDPE双壁波纹管(De300)约 1060 米;雨水口 32 个;雨水收集池(约 75m3)2 座:雨水收集池(约100m:)1座:截流沟(500x500)约150米;雨水检査井(中1000 混凝土井)45 座。道路拆除恢复:约3000平方米。</t>
  </si>
  <si>
    <t>通过该项目的实施，将实现雨水高效收集、污水全处理，大幅削减面源污染，改善河道水质与村庄环境；通过生态景观融合，提升乡村旅游吸引力，促进人居环境改善与生态经济可持续发展，为乡村振兴注入新动能</t>
  </si>
  <si>
    <t>村容村貌提升</t>
  </si>
  <si>
    <t>2025年回龙镇明志沟村乡村旅游重点村人居环境整治项目（重点旅游村）</t>
  </si>
  <si>
    <t>提升村内人居环境：环境卫生治理、10处垃圾边坡治理，四堆清运和回填治理。</t>
  </si>
  <si>
    <t>通过该项目的实施，有效提升人居环境，为下一步的乡村旅游发展奠定坚实基础。</t>
  </si>
  <si>
    <t>2025年回龙镇明志沟村乡村旅游重点村36孔窑洞修缮项目（重点旅游村）</t>
  </si>
  <si>
    <t>文化和旅游局</t>
  </si>
  <si>
    <t>36孔窑洞进行修缮及加固风貌修复与功能提升，完善水电道路设施，植入文旅功能</t>
  </si>
  <si>
    <t>通过该项目的实施，有效保护传统窑洞建筑遗产，留存村落历史记忆；依托古窑洞群特色资源推动农文旅深度融合，激活乡村旅游经济；传承红色文化基因，增强村民文化自信与参与感，助力乡村振兴发展</t>
  </si>
  <si>
    <t>2025年回龙镇明志沟村乡村旅游重点村省道桃临线至明志沟村路面改造工程（重点旅游村）</t>
  </si>
  <si>
    <t>省道桃临线至明志沟村路面改造工程，全长1.712km:路线起点 K0+000与224省道相接，由南向北沿旧路延伸，终点K1+712止于明志沟村。主要建设内容包括:路基路面工程、排水工程、交叉工程、交通安全工程等。</t>
  </si>
  <si>
    <t>通过该项目的实施，有效改善出行条件，同时方便了村民农产品运输，为乡村产业以及乡村旅游发展奠定了基础。</t>
  </si>
  <si>
    <t>2025年回龙镇明志沟村乡村旅游重点村内部道路改造提质项目（重点旅游村）</t>
  </si>
  <si>
    <t>村内巷道1730米，2.5米宽。
明志沟到山头村水泥路500米，4米宽。</t>
  </si>
  <si>
    <t>打造坚固耐用、美观大方的村内交通环境，提升村庄整体形象。以此为下一步的乡村旅游发展奠定坚实基础。</t>
  </si>
  <si>
    <t>支进村委</t>
  </si>
  <si>
    <t>2025年康城镇支进村基础设施改造以工代赈项目</t>
  </si>
  <si>
    <t>康城镇支进村、南洼村</t>
  </si>
  <si>
    <t>发改局</t>
  </si>
  <si>
    <r>
      <rPr>
        <sz val="16"/>
        <color theme="1"/>
        <rFont val="黑体"/>
        <charset val="134"/>
      </rPr>
      <t>硬化入户路长305m，宽5m,合面积1151.18m</t>
    </r>
    <r>
      <rPr>
        <sz val="16"/>
        <color theme="1"/>
        <rFont val="宋体"/>
        <charset val="134"/>
      </rPr>
      <t>²</t>
    </r>
    <r>
      <rPr>
        <sz val="16"/>
        <color theme="1"/>
        <rFont val="黑体"/>
        <charset val="134"/>
      </rPr>
      <t>；改造街巷道路1160m，宽13-20m，合面积21959.22m</t>
    </r>
    <r>
      <rPr>
        <sz val="16"/>
        <color theme="1"/>
        <rFont val="宋体"/>
        <charset val="134"/>
      </rPr>
      <t>²</t>
    </r>
    <r>
      <rPr>
        <sz val="16"/>
        <color theme="1"/>
        <rFont val="黑体"/>
        <charset val="134"/>
      </rPr>
      <t>（其中拆除原有破损混凝土路面9687.23m</t>
    </r>
    <r>
      <rPr>
        <sz val="16"/>
        <color theme="1"/>
        <rFont val="宋体"/>
        <charset val="134"/>
      </rPr>
      <t>²</t>
    </r>
    <r>
      <rPr>
        <sz val="16"/>
        <color theme="1"/>
        <rFont val="黑体"/>
        <charset val="134"/>
      </rPr>
      <t>，砂石路面12271.99m</t>
    </r>
    <r>
      <rPr>
        <sz val="16"/>
        <color theme="1"/>
        <rFont val="宋体"/>
        <charset val="134"/>
      </rPr>
      <t>²</t>
    </r>
    <r>
      <rPr>
        <sz val="16"/>
        <color theme="1"/>
        <rFont val="黑体"/>
        <charset val="134"/>
      </rPr>
      <t>）</t>
    </r>
  </si>
  <si>
    <t>构建"外联内畅、功能完备"的乡村道路网络，为乡村振兴战略实施提供基础设施保障</t>
  </si>
  <si>
    <t>项目共需务工人员60人，其中普工18人、瓦工20人、砼工19人、杂工2人、特殊岗位1人。劳务报酬发放标准参考当地农民工工资水平确定，预计共发放劳务报酬82.30万元</t>
  </si>
  <si>
    <t>以工代赈</t>
  </si>
  <si>
    <t>蒲依村</t>
  </si>
  <si>
    <t>2025年石口镇蒲依村道路改造及涵洞护坝以工代赈项目</t>
  </si>
  <si>
    <r>
      <rPr>
        <sz val="16"/>
        <color theme="1"/>
        <rFont val="黑体"/>
        <charset val="134"/>
      </rPr>
      <t>村道硬化6774.71㎡，排水管线工程230m，排水渠工程240m，维修原有涵洞1座，新建排水涵洞入口两侧护堤石坝共250m及清理淤泥1250m</t>
    </r>
    <r>
      <rPr>
        <sz val="16"/>
        <color theme="1"/>
        <rFont val="宋体"/>
        <charset val="134"/>
      </rPr>
      <t>³</t>
    </r>
    <r>
      <rPr>
        <sz val="16"/>
        <color theme="1"/>
        <rFont val="黑体"/>
        <charset val="134"/>
      </rPr>
      <t>。</t>
    </r>
  </si>
  <si>
    <t>完善基础设施</t>
  </si>
  <si>
    <t>发展以工代赈项目带动群众务工增收</t>
  </si>
  <si>
    <t>2025年水头镇腰庄村管网延伸工程项目</t>
  </si>
  <si>
    <r>
      <rPr>
        <sz val="16"/>
        <rFont val="黑体"/>
        <charset val="134"/>
      </rPr>
      <t>新建200m</t>
    </r>
    <r>
      <rPr>
        <sz val="16"/>
        <rFont val="宋体"/>
        <charset val="134"/>
      </rPr>
      <t>³</t>
    </r>
    <r>
      <rPr>
        <sz val="16"/>
        <rFont val="黑体"/>
        <charset val="134"/>
      </rPr>
      <t>钢筋混凝土取水前池1座；配套200QJ15-120型下吸型潜水泵1台，配套13kw软启柜1台；敷设4x16mm</t>
    </r>
    <r>
      <rPr>
        <sz val="16"/>
        <rFont val="宋体"/>
        <charset val="134"/>
      </rPr>
      <t>²</t>
    </r>
    <r>
      <rPr>
        <sz val="16"/>
        <rFont val="黑体"/>
        <charset val="134"/>
      </rPr>
      <t>铠装铜芯电缆120m；敷设供水管线合计5480m,其中dn90提水管线1150m；dn90 输水管线4330m；建设阀门控制井8座；路面切割恢复60m；水泵自动化控制。</t>
    </r>
  </si>
  <si>
    <t>项目实施后提高居民饮水质量，保障居民饮水安全。</t>
  </si>
  <si>
    <t>岭后村</t>
  </si>
  <si>
    <t>2025年石口镇岭后村（风只山）安全饮水巩固提升项目</t>
  </si>
  <si>
    <r>
      <rPr>
        <sz val="16"/>
        <rFont val="黑体"/>
        <charset val="134"/>
      </rPr>
      <t>维修风只山村大口井取水设施；维修龙神殿集供取水前池；维修风只山高位池；配套200QJ10-180型下吸型潜水泵一台，敷设4×10mm</t>
    </r>
    <r>
      <rPr>
        <sz val="16"/>
        <rFont val="宋体"/>
        <charset val="134"/>
      </rPr>
      <t>²</t>
    </r>
    <r>
      <rPr>
        <sz val="16"/>
        <rFont val="黑体"/>
        <charset val="134"/>
      </rPr>
      <t>铠装铜芯电缆30m；配套13KW软启动柜一台；新建提水管道2190m，均为dn90PE管；建设阀门控制井2座；风只山村内输水管道防冲防冻女儿墙15m。</t>
    </r>
  </si>
  <si>
    <t>保障岭后村委风只山23户77人，其中脱贫户16户53人的饮水安全</t>
  </si>
  <si>
    <t>张家岭村委</t>
  </si>
  <si>
    <t>2025年回龙镇张家岭村委饮水巩固提升项目</t>
  </si>
  <si>
    <r>
      <rPr>
        <sz val="16"/>
        <rFont val="黑体"/>
        <charset val="134"/>
      </rPr>
      <t>新建 300m</t>
    </r>
    <r>
      <rPr>
        <sz val="16"/>
        <rFont val="宋体"/>
        <charset val="134"/>
      </rPr>
      <t>³</t>
    </r>
    <r>
      <rPr>
        <sz val="16"/>
        <rFont val="黑体"/>
        <charset val="134"/>
      </rPr>
      <t>、100m</t>
    </r>
    <r>
      <rPr>
        <sz val="16"/>
        <rFont val="宋体"/>
        <charset val="134"/>
      </rPr>
      <t>³</t>
    </r>
    <r>
      <rPr>
        <sz val="16"/>
        <rFont val="黑体"/>
        <charset val="134"/>
      </rPr>
      <t>钢筋混凝土高位池各1座；配套200QJ20-54型下吸型潜水泵1台，敷设4x10mm</t>
    </r>
    <r>
      <rPr>
        <sz val="16"/>
        <rFont val="宋体"/>
        <charset val="134"/>
      </rPr>
      <t>²</t>
    </r>
    <r>
      <rPr>
        <sz val="16"/>
        <rFont val="黑体"/>
        <charset val="134"/>
      </rPr>
      <t>铠装铜芯电缆120m；敷设供水管线合计3420m,其中dn110提水管线2800m；dn90提水管线160m；dn90 输水管线460m；建设阀门控制井4座；路面切割恢复100m。</t>
    </r>
  </si>
  <si>
    <t>通过该项目的实施，满足孙家庄村、张家岭村、李家山村三个村民小组村民的日常用水问题，解决了季节性供水短缺，保障了张家岭村委3个自然村的饮水安全。</t>
  </si>
  <si>
    <t>解决41户113人（其中脱贫户34户95人）安全饮水问题。</t>
  </si>
  <si>
    <t>2025年石口镇桥上村委南山村人畜分离后续产业用水项目</t>
  </si>
  <si>
    <t>从南山村学校到牛舍1.5km管网及配套设施</t>
  </si>
  <si>
    <t>对牛舍产业园区水管网络进行新建，为产业发展提供便利，方便南山108户306口人发展，其中脱贫户48户122人</t>
  </si>
  <si>
    <t>蒲依</t>
  </si>
  <si>
    <t>2025年石口镇蒲依村蓄水池改造及配套设施更换项目</t>
  </si>
  <si>
    <t>对原深井更换水泵及水管，配备电柜及附属电柜</t>
  </si>
  <si>
    <t>为周边自然村提供稳定的水源供给，进一步保障周边自然村的人畜饮用水，进而维护村民和谐社会稳定</t>
  </si>
  <si>
    <t>前务城村</t>
  </si>
  <si>
    <t>2025年温泉乡前务城村饮水安全巩固提升工程项目</t>
  </si>
  <si>
    <r>
      <rPr>
        <sz val="16"/>
        <rFont val="黑体"/>
        <charset val="134"/>
      </rPr>
      <t>新建300m</t>
    </r>
    <r>
      <rPr>
        <sz val="16"/>
        <rFont val="宋体"/>
        <charset val="134"/>
      </rPr>
      <t>³</t>
    </r>
    <r>
      <rPr>
        <sz val="16"/>
        <rFont val="黑体"/>
        <charset val="134"/>
      </rPr>
      <t>钢筋混凝土高位水池1座；维修水源井管理房1座；新建6㎡砖混结构管理房1座；配套200QJ15-90型下吸型潜水泵1台，敷设4*16mm2铠装铜芯电缆30m,11KW启动柜1台，配电柜1台；敷设供水管线合计2360m;建设砖砌检查井及设备12座；路面切割恢复1010m。</t>
    </r>
  </si>
  <si>
    <t>通过实施该工程，确保温泉乡前务城村的饮水安全。</t>
  </si>
  <si>
    <t>均庄村委</t>
  </si>
  <si>
    <t>2025年回龙镇均庄村委饮水安全工程维修养护项目</t>
  </si>
  <si>
    <t>水源地维修水井1个 、水源地修蓄水池护栏 1处、维修水源地（水渠、石棱）1处、水源地电房铺顶1处、维护水源地水井1# 1处、维修高位水池底1处、更换减压阀10个、水表150个、入户检查井主阀门40个、上硖石村顶维护主管道200米、修石棱1处。</t>
  </si>
  <si>
    <t>通过该项目的实施，满足均庄村委日常用水短暂缺水问题，保障了均庄村委人畜饮水安全。</t>
  </si>
  <si>
    <t>解决365户948人，其中脱贫户156户421人安全饮水问题。</t>
  </si>
  <si>
    <t>三、教育类项目</t>
  </si>
  <si>
    <t>巩固三保障成果</t>
  </si>
  <si>
    <t>教育扶贫</t>
  </si>
  <si>
    <t>雨露计划</t>
  </si>
  <si>
    <t>2025年雨露计划资助</t>
  </si>
  <si>
    <t>脱贫户、三类户中职、高职、技校等在校生资助</t>
  </si>
  <si>
    <t>脱贫户、三类户中职、高职、技校等在校生每生每年资助3000元</t>
  </si>
  <si>
    <t>四、就业类项目</t>
  </si>
  <si>
    <t>就业项目</t>
  </si>
  <si>
    <t>务工补助</t>
  </si>
  <si>
    <t>劳动奖补</t>
  </si>
  <si>
    <t>2025年务工就业稳岗补贴</t>
  </si>
  <si>
    <t>人社局</t>
  </si>
  <si>
    <t>韩建国</t>
  </si>
  <si>
    <t>按照8500人，每人1200元，计划总投资1020万元</t>
  </si>
  <si>
    <t>对当年在同一用工单位累计务工就业6个月以上、平均月工资达到1000元以上的脱贫劳动力，按照每人每月200元的标准给予6个月的稳岗补贴，预计发放8500人。</t>
  </si>
  <si>
    <t>交通补贴</t>
  </si>
  <si>
    <t>2025年外出务工一次性交通补贴</t>
  </si>
  <si>
    <t>脱贫户、三类户在县外务工的按定额补助标准补贴</t>
  </si>
  <si>
    <t>脱贫户、三类户在县外务工的按定额补助标准补贴，最高不超1500元</t>
  </si>
  <si>
    <t>五、管理费</t>
  </si>
  <si>
    <t>2025年水头镇项目管理费</t>
  </si>
  <si>
    <t>用于项目前期的政府采购、招标等</t>
  </si>
  <si>
    <t>项目管理</t>
  </si>
  <si>
    <t>2025年石口镇项目管理费</t>
  </si>
  <si>
    <t>2025年桃红坡镇项目管理费</t>
  </si>
  <si>
    <t>2025年回龙镇项目管理费</t>
  </si>
  <si>
    <t>2025年康城镇项目管理费</t>
  </si>
  <si>
    <t>2025年双池镇项目管理费</t>
  </si>
  <si>
    <t>2025年温泉乡项目管理费</t>
  </si>
  <si>
    <t>财政局</t>
  </si>
  <si>
    <t>2025年财政局项目管理费</t>
  </si>
  <si>
    <t>白福生</t>
  </si>
  <si>
    <t>2025年水利项目管理费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</si>
</sst>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48">
    <font>
      <sz val="11"/>
      <color theme="1"/>
      <name val="宋体"/>
      <charset val="134"/>
      <scheme val="minor"/>
    </font>
    <font>
      <sz val="16"/>
      <color theme="1"/>
      <name val="宋体"/>
      <charset val="134"/>
      <scheme val="minor"/>
    </font>
    <font>
      <sz val="16"/>
      <name val="宋体"/>
      <charset val="134"/>
      <scheme val="minor"/>
    </font>
    <font>
      <sz val="14"/>
      <name val="黑体"/>
      <charset val="134"/>
    </font>
    <font>
      <sz val="14"/>
      <name val="宋体"/>
      <charset val="134"/>
      <scheme val="minor"/>
    </font>
    <font>
      <sz val="12"/>
      <name val="宋体"/>
      <charset val="134"/>
      <scheme val="minor"/>
    </font>
    <font>
      <sz val="14"/>
      <color theme="1"/>
      <name val="宋体"/>
      <charset val="134"/>
    </font>
    <font>
      <sz val="14"/>
      <color theme="1"/>
      <name val="黑体"/>
      <charset val="134"/>
    </font>
    <font>
      <sz val="14"/>
      <color theme="1"/>
      <name val="宋体"/>
      <charset val="134"/>
      <scheme val="minor"/>
    </font>
    <font>
      <sz val="12"/>
      <color theme="1"/>
      <name val="宋体"/>
      <charset val="134"/>
      <scheme val="minor"/>
    </font>
    <font>
      <sz val="16"/>
      <name val="黑体"/>
      <charset val="134"/>
    </font>
    <font>
      <sz val="18"/>
      <color theme="1"/>
      <name val="宋体"/>
      <charset val="134"/>
      <scheme val="minor"/>
    </font>
    <font>
      <sz val="20"/>
      <color theme="1"/>
      <name val="宋体"/>
      <charset val="134"/>
      <scheme val="minor"/>
    </font>
    <font>
      <b/>
      <sz val="26"/>
      <color theme="1"/>
      <name val="方正小标宋简体"/>
      <charset val="134"/>
    </font>
    <font>
      <b/>
      <sz val="26"/>
      <color theme="1"/>
      <name val="Times New Roman"/>
      <charset val="134"/>
    </font>
    <font>
      <b/>
      <sz val="18"/>
      <color theme="1"/>
      <name val="Times New Roman"/>
      <charset val="134"/>
    </font>
    <font>
      <sz val="16"/>
      <color theme="1"/>
      <name val="黑体"/>
      <charset val="134"/>
    </font>
    <font>
      <b/>
      <sz val="16"/>
      <color theme="1"/>
      <name val="宋体"/>
      <charset val="134"/>
      <scheme val="minor"/>
    </font>
    <font>
      <b/>
      <sz val="16"/>
      <name val="宋体"/>
      <charset val="134"/>
      <scheme val="minor"/>
    </font>
    <font>
      <b/>
      <sz val="16"/>
      <name val="黑体"/>
      <charset val="134"/>
    </font>
    <font>
      <sz val="16"/>
      <color indexed="8"/>
      <name val="黑体"/>
      <charset val="134"/>
    </font>
    <font>
      <sz val="16"/>
      <name val="宋体"/>
      <charset val="134"/>
    </font>
    <font>
      <sz val="16"/>
      <color rgb="FFFF0000"/>
      <name val="黑体"/>
      <charset val="134"/>
    </font>
    <font>
      <b/>
      <sz val="16"/>
      <color theme="1"/>
      <name val="黑体"/>
      <charset val="134"/>
    </font>
    <font>
      <sz val="13.5"/>
      <name val="黑体"/>
      <charset val="134"/>
    </font>
    <font>
      <sz val="12"/>
      <color theme="1"/>
      <name val="黑体"/>
      <charset val="134"/>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6"/>
      <color theme="1"/>
      <name val="宋体"/>
      <charset val="134"/>
    </font>
    <font>
      <sz val="16"/>
      <color rgb="FF000000"/>
      <name val="黑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3" borderId="9"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0" applyNumberFormat="0" applyFill="0" applyAlignment="0" applyProtection="0">
      <alignment vertical="center"/>
    </xf>
    <xf numFmtId="0" fontId="33" fillId="0" borderId="10" applyNumberFormat="0" applyFill="0" applyAlignment="0" applyProtection="0">
      <alignment vertical="center"/>
    </xf>
    <xf numFmtId="0" fontId="34" fillId="0" borderId="11" applyNumberFormat="0" applyFill="0" applyAlignment="0" applyProtection="0">
      <alignment vertical="center"/>
    </xf>
    <xf numFmtId="0" fontId="34" fillId="0" borderId="0" applyNumberFormat="0" applyFill="0" applyBorder="0" applyAlignment="0" applyProtection="0">
      <alignment vertical="center"/>
    </xf>
    <xf numFmtId="0" fontId="35" fillId="4" borderId="12" applyNumberFormat="0" applyAlignment="0" applyProtection="0">
      <alignment vertical="center"/>
    </xf>
    <xf numFmtId="0" fontId="36" fillId="5" borderId="13" applyNumberFormat="0" applyAlignment="0" applyProtection="0">
      <alignment vertical="center"/>
    </xf>
    <xf numFmtId="0" fontId="37" fillId="5" borderId="12" applyNumberFormat="0" applyAlignment="0" applyProtection="0">
      <alignment vertical="center"/>
    </xf>
    <xf numFmtId="0" fontId="38" fillId="6" borderId="14" applyNumberFormat="0" applyAlignment="0" applyProtection="0">
      <alignment vertical="center"/>
    </xf>
    <xf numFmtId="0" fontId="39" fillId="0" borderId="15" applyNumberFormat="0" applyFill="0" applyAlignment="0" applyProtection="0">
      <alignment vertical="center"/>
    </xf>
    <xf numFmtId="0" fontId="40" fillId="0" borderId="16" applyNumberFormat="0" applyFill="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5"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4" fillId="33" borderId="0" applyNumberFormat="0" applyBorder="0" applyAlignment="0" applyProtection="0">
      <alignment vertical="center"/>
    </xf>
    <xf numFmtId="0" fontId="0" fillId="0" borderId="0">
      <alignment vertical="center"/>
    </xf>
  </cellStyleXfs>
  <cellXfs count="82">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Fill="1">
      <alignment vertical="center"/>
    </xf>
    <xf numFmtId="0" fontId="1" fillId="0" borderId="0" xfId="0" applyFont="1" applyFill="1">
      <alignment vertical="center"/>
    </xf>
    <xf numFmtId="0" fontId="3" fillId="0" borderId="0" xfId="0" applyFont="1" applyFill="1" applyAlignment="1">
      <alignment horizontal="center" vertical="center"/>
    </xf>
    <xf numFmtId="0" fontId="4" fillId="0" borderId="0" xfId="0" applyFont="1" applyFill="1">
      <alignment vertical="center"/>
    </xf>
    <xf numFmtId="0" fontId="5" fillId="0" borderId="0" xfId="0" applyFont="1" applyFill="1">
      <alignment vertical="center"/>
    </xf>
    <xf numFmtId="0" fontId="6" fillId="0" borderId="0" xfId="0" applyFont="1" applyFill="1" applyAlignment="1">
      <alignment horizontal="center" vertical="center"/>
    </xf>
    <xf numFmtId="0" fontId="7" fillId="0" borderId="0" xfId="0" applyFont="1" applyFill="1">
      <alignment vertical="center"/>
    </xf>
    <xf numFmtId="0" fontId="8" fillId="0" borderId="0" xfId="0" applyFont="1" applyFill="1" applyBorder="1" applyAlignment="1">
      <alignment horizontal="center" vertical="center"/>
    </xf>
    <xf numFmtId="0" fontId="0" fillId="0" borderId="0" xfId="0" applyFill="1" applyBorder="1" applyAlignment="1">
      <alignment horizontal="center" vertical="center"/>
    </xf>
    <xf numFmtId="0" fontId="9" fillId="0" borderId="0" xfId="0" applyFont="1" applyFill="1" applyAlignment="1">
      <alignment horizontal="center"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4" fillId="0" borderId="0" xfId="0" applyFont="1" applyFill="1" applyAlignment="1">
      <alignment horizontal="center" vertical="center"/>
    </xf>
    <xf numFmtId="0" fontId="1" fillId="0" borderId="0" xfId="0" applyFont="1" applyFill="1" applyAlignment="1">
      <alignment vertical="center"/>
    </xf>
    <xf numFmtId="0" fontId="2" fillId="0" borderId="0" xfId="0" applyFont="1" applyFill="1" applyAlignment="1">
      <alignment vertical="center"/>
    </xf>
    <xf numFmtId="0" fontId="2" fillId="0" borderId="0" xfId="0" applyFont="1" applyFill="1" applyAlignment="1">
      <alignment vertical="center" wrapText="1"/>
    </xf>
    <xf numFmtId="0" fontId="2" fillId="0" borderId="0" xfId="0" applyFont="1" applyFill="1" applyAlignment="1">
      <alignment horizontal="center" vertical="center"/>
    </xf>
    <xf numFmtId="0" fontId="10" fillId="0" borderId="0" xfId="0" applyFont="1" applyFill="1" applyBorder="1" applyAlignment="1">
      <alignment horizontal="center" vertical="center" wrapText="1"/>
    </xf>
    <xf numFmtId="0" fontId="0" fillId="0" borderId="0" xfId="0" applyAlignment="1">
      <alignment horizontal="center" vertical="center"/>
    </xf>
    <xf numFmtId="0" fontId="11" fillId="0" borderId="0" xfId="0" applyFont="1" applyFill="1">
      <alignment vertical="center"/>
    </xf>
    <xf numFmtId="0" fontId="0" fillId="0" borderId="0" xfId="0" applyAlignment="1">
      <alignment horizontal="left" vertical="center"/>
    </xf>
    <xf numFmtId="0" fontId="12" fillId="0" borderId="0" xfId="0" applyFont="1">
      <alignment vertical="center"/>
    </xf>
    <xf numFmtId="0" fontId="13" fillId="0" borderId="0" xfId="0" applyFont="1" applyAlignment="1">
      <alignment horizontal="center" vertical="center"/>
    </xf>
    <xf numFmtId="0" fontId="14" fillId="0" borderId="0" xfId="0" applyFont="1" applyAlignment="1">
      <alignment horizontal="center" vertical="center"/>
    </xf>
    <xf numFmtId="0" fontId="15" fillId="0" borderId="0" xfId="0" applyFont="1" applyFill="1" applyAlignment="1">
      <alignment horizontal="center" vertical="center"/>
    </xf>
    <xf numFmtId="0" fontId="16" fillId="0" borderId="1" xfId="0" applyFont="1" applyBorder="1" applyAlignment="1">
      <alignment horizontal="center" vertical="center" wrapText="1"/>
    </xf>
    <xf numFmtId="0" fontId="16" fillId="0" borderId="1" xfId="0" applyFont="1" applyFill="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2"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Fill="1" applyBorder="1" applyAlignment="1">
      <alignment horizontal="center" vertical="center" wrapText="1"/>
    </xf>
    <xf numFmtId="0" fontId="2"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6" fillId="0" borderId="1" xfId="0" applyFont="1" applyFill="1" applyBorder="1">
      <alignment vertical="center"/>
    </xf>
    <xf numFmtId="0" fontId="10" fillId="0" borderId="1" xfId="0" applyFont="1" applyFill="1" applyBorder="1" applyAlignment="1">
      <alignment horizontal="center" vertical="center"/>
    </xf>
    <xf numFmtId="0" fontId="14" fillId="0" borderId="0" xfId="0" applyFont="1" applyAlignment="1">
      <alignment horizontal="left" vertical="center"/>
    </xf>
    <xf numFmtId="57" fontId="2" fillId="0" borderId="1" xfId="0" applyNumberFormat="1" applyFont="1" applyFill="1" applyBorder="1" applyAlignment="1">
      <alignment horizontal="center" vertical="center" wrapText="1"/>
    </xf>
    <xf numFmtId="0" fontId="2" fillId="0" borderId="1" xfId="0" applyFont="1" applyBorder="1" applyAlignment="1">
      <alignment horizontal="left" vertical="center" wrapText="1"/>
    </xf>
    <xf numFmtId="0" fontId="10" fillId="0" borderId="4" xfId="0" applyFont="1" applyFill="1" applyBorder="1" applyAlignment="1">
      <alignment horizontal="center" vertical="center" wrapText="1"/>
    </xf>
    <xf numFmtId="0" fontId="10" fillId="2" borderId="1" xfId="0" applyNumberFormat="1" applyFont="1" applyFill="1" applyBorder="1" applyAlignment="1">
      <alignment horizontal="center" vertical="center"/>
    </xf>
    <xf numFmtId="176" fontId="10"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xf>
    <xf numFmtId="0" fontId="10" fillId="0" borderId="1" xfId="0" applyFont="1" applyFill="1" applyBorder="1" applyAlignment="1">
      <alignment horizontal="justify" vertical="center"/>
    </xf>
    <xf numFmtId="0" fontId="16" fillId="0" borderId="1" xfId="0" applyFont="1" applyFill="1" applyBorder="1" applyAlignment="1">
      <alignment horizontal="left" vertical="center"/>
    </xf>
    <xf numFmtId="176" fontId="10"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21" fillId="2" borderId="1" xfId="0" applyFont="1" applyFill="1" applyBorder="1" applyAlignment="1">
      <alignment horizontal="center" vertical="center" wrapText="1"/>
    </xf>
    <xf numFmtId="0" fontId="3" fillId="0" borderId="0" xfId="0" applyFont="1" applyFill="1" applyBorder="1" applyAlignment="1">
      <alignment horizontal="center" vertical="center"/>
    </xf>
    <xf numFmtId="0" fontId="10" fillId="0" borderId="2"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24" fillId="0" borderId="1" xfId="0" applyFont="1" applyFill="1" applyBorder="1" applyAlignment="1">
      <alignment horizontal="left" vertical="center" wrapText="1"/>
    </xf>
    <xf numFmtId="0" fontId="10" fillId="0" borderId="1" xfId="0" applyFont="1" applyFill="1" applyBorder="1" applyAlignment="1">
      <alignment horizontal="justify" vertical="center" wrapText="1"/>
    </xf>
    <xf numFmtId="49" fontId="16" fillId="0" borderId="1" xfId="0" applyNumberFormat="1" applyFont="1" applyFill="1" applyBorder="1" applyAlignment="1">
      <alignment horizontal="center" vertical="center" wrapText="1"/>
    </xf>
    <xf numFmtId="57" fontId="16" fillId="0" borderId="1" xfId="0" applyNumberFormat="1" applyFont="1" applyFill="1" applyBorder="1" applyAlignment="1">
      <alignment horizontal="center" vertical="center" wrapText="1"/>
    </xf>
    <xf numFmtId="0" fontId="10" fillId="0" borderId="7" xfId="0" applyFont="1" applyFill="1" applyBorder="1" applyAlignment="1">
      <alignment horizontal="center" vertical="center"/>
    </xf>
    <xf numFmtId="0" fontId="25" fillId="0" borderId="1" xfId="0" applyFont="1" applyFill="1" applyBorder="1" applyAlignment="1">
      <alignment horizontal="center" vertical="center" wrapText="1"/>
    </xf>
    <xf numFmtId="177" fontId="10" fillId="0" borderId="1" xfId="0" applyNumberFormat="1" applyFont="1" applyFill="1" applyBorder="1" applyAlignment="1">
      <alignment horizontal="center" vertical="center"/>
    </xf>
    <xf numFmtId="0" fontId="10" fillId="0" borderId="1" xfId="0" applyFont="1" applyFill="1" applyBorder="1">
      <alignment vertical="center"/>
    </xf>
    <xf numFmtId="0" fontId="21"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21" fillId="0" borderId="0" xfId="0" applyFont="1" applyFill="1" applyAlignment="1">
      <alignment horizontal="center" vertical="center"/>
    </xf>
    <xf numFmtId="0" fontId="21" fillId="0" borderId="0" xfId="0" applyFont="1" applyFill="1" applyBorder="1" applyAlignment="1">
      <alignment horizontal="center" vertical="center"/>
    </xf>
    <xf numFmtId="0" fontId="26" fillId="0" borderId="0" xfId="0" applyFont="1" applyFill="1" applyAlignment="1">
      <alignment horizontal="center" vertical="center"/>
    </xf>
    <xf numFmtId="0" fontId="10" fillId="0" borderId="8"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L134"/>
  <sheetViews>
    <sheetView tabSelected="1" zoomScale="60" zoomScaleNormal="60" topLeftCell="A48" workbookViewId="0">
      <selection activeCell="D48" sqref="D48"/>
    </sheetView>
  </sheetViews>
  <sheetFormatPr defaultColWidth="9" defaultRowHeight="22.5"/>
  <cols>
    <col min="1" max="1" width="7.35" customWidth="1"/>
    <col min="2" max="2" width="11.9333333333333" style="21" customWidth="1"/>
    <col min="3" max="3" width="14" style="21" customWidth="1"/>
    <col min="4" max="4" width="12.2166666666667" customWidth="1"/>
    <col min="5" max="5" width="11.875" customWidth="1"/>
    <col min="6" max="6" width="17.775" customWidth="1"/>
    <col min="7" max="7" width="29.5833333333333" style="22" customWidth="1"/>
    <col min="8" max="8" width="8.75" customWidth="1"/>
    <col min="9" max="9" width="16.625" customWidth="1"/>
    <col min="10" max="10" width="14.125" customWidth="1"/>
    <col min="11" max="11" width="15.75" customWidth="1"/>
    <col min="12" max="12" width="14.5833333333333" customWidth="1"/>
    <col min="13" max="13" width="13.5416666666667" customWidth="1"/>
    <col min="14" max="14" width="10.6333333333333" customWidth="1"/>
    <col min="15" max="15" width="41.9333333333333" style="23" customWidth="1"/>
    <col min="16" max="16" width="13.925" customWidth="1"/>
    <col min="17" max="17" width="19.3666666666667" customWidth="1"/>
    <col min="18" max="18" width="12.5" customWidth="1"/>
    <col min="19" max="19" width="15.625" customWidth="1"/>
    <col min="20" max="20" width="13.5416666666667" customWidth="1"/>
    <col min="21" max="21" width="13.75" customWidth="1"/>
    <col min="22" max="22" width="9.16666666666667" customWidth="1"/>
    <col min="23" max="23" width="10" customWidth="1"/>
    <col min="24" max="24" width="10.8333333333333" customWidth="1"/>
    <col min="25" max="25" width="9.875" customWidth="1"/>
    <col min="26" max="26" width="10.2083333333333" customWidth="1"/>
    <col min="27" max="27" width="19.25" customWidth="1"/>
    <col min="28" max="28" width="21.875" customWidth="1"/>
    <col min="29" max="29" width="49.4416666666667" style="23" customWidth="1"/>
    <col min="30" max="30" width="19.1666666666667" customWidth="1"/>
    <col min="31" max="31" width="5.55833333333333" customWidth="1"/>
  </cols>
  <sheetData>
    <row r="1" ht="25.5" spans="1:1">
      <c r="A1" s="24"/>
    </row>
    <row r="2" ht="85" customHeight="1" spans="1:31">
      <c r="A2" s="25" t="s">
        <v>0</v>
      </c>
      <c r="B2" s="26"/>
      <c r="C2" s="26"/>
      <c r="D2" s="26"/>
      <c r="E2" s="26"/>
      <c r="F2" s="26"/>
      <c r="G2" s="27"/>
      <c r="H2" s="26"/>
      <c r="I2" s="26"/>
      <c r="J2" s="26"/>
      <c r="K2" s="26"/>
      <c r="L2" s="26"/>
      <c r="M2" s="26"/>
      <c r="N2" s="26"/>
      <c r="O2" s="47"/>
      <c r="P2" s="26"/>
      <c r="Q2" s="26"/>
      <c r="R2" s="26"/>
      <c r="S2" s="26"/>
      <c r="T2" s="26"/>
      <c r="U2" s="26"/>
      <c r="V2" s="26"/>
      <c r="W2" s="26"/>
      <c r="X2" s="26"/>
      <c r="Y2" s="26"/>
      <c r="Z2" s="26"/>
      <c r="AA2" s="26"/>
      <c r="AB2" s="26"/>
      <c r="AC2" s="47"/>
      <c r="AD2" s="26"/>
      <c r="AE2" s="26"/>
    </row>
    <row r="3" ht="33" customHeight="1" spans="1:31">
      <c r="A3" s="28" t="s">
        <v>1</v>
      </c>
      <c r="B3" s="28" t="s">
        <v>2</v>
      </c>
      <c r="C3" s="28"/>
      <c r="D3" s="28"/>
      <c r="E3" s="28" t="s">
        <v>3</v>
      </c>
      <c r="F3" s="28" t="s">
        <v>4</v>
      </c>
      <c r="G3" s="29" t="s">
        <v>5</v>
      </c>
      <c r="H3" s="28" t="s">
        <v>6</v>
      </c>
      <c r="I3" s="28" t="s">
        <v>7</v>
      </c>
      <c r="J3" s="28" t="s">
        <v>8</v>
      </c>
      <c r="K3" s="28"/>
      <c r="L3" s="30" t="s">
        <v>9</v>
      </c>
      <c r="M3" s="28" t="s">
        <v>10</v>
      </c>
      <c r="N3" s="30" t="s">
        <v>11</v>
      </c>
      <c r="O3" s="28" t="s">
        <v>12</v>
      </c>
      <c r="P3" s="28" t="s">
        <v>13</v>
      </c>
      <c r="Q3" s="28"/>
      <c r="R3" s="28"/>
      <c r="S3" s="28"/>
      <c r="T3" s="28"/>
      <c r="U3" s="28"/>
      <c r="V3" s="28"/>
      <c r="W3" s="28" t="s">
        <v>14</v>
      </c>
      <c r="X3" s="28"/>
      <c r="Y3" s="28"/>
      <c r="Z3" s="28"/>
      <c r="AA3" s="28"/>
      <c r="AB3" s="28"/>
      <c r="AC3" s="28" t="s">
        <v>15</v>
      </c>
      <c r="AD3" s="28" t="s">
        <v>16</v>
      </c>
      <c r="AE3" s="28" t="s">
        <v>17</v>
      </c>
    </row>
    <row r="4" s="1" customFormat="1" ht="18" customHeight="1" spans="1:31">
      <c r="A4" s="28"/>
      <c r="B4" s="30" t="s">
        <v>18</v>
      </c>
      <c r="C4" s="28" t="s">
        <v>19</v>
      </c>
      <c r="D4" s="30" t="s">
        <v>20</v>
      </c>
      <c r="E4" s="28"/>
      <c r="F4" s="28"/>
      <c r="G4" s="29"/>
      <c r="H4" s="28"/>
      <c r="I4" s="28"/>
      <c r="J4" s="28" t="s">
        <v>21</v>
      </c>
      <c r="K4" s="28" t="s">
        <v>22</v>
      </c>
      <c r="L4" s="31"/>
      <c r="M4" s="28"/>
      <c r="N4" s="31"/>
      <c r="O4" s="28"/>
      <c r="P4" s="28" t="s">
        <v>23</v>
      </c>
      <c r="Q4" s="28" t="s">
        <v>24</v>
      </c>
      <c r="R4" s="28"/>
      <c r="S4" s="28"/>
      <c r="T4" s="28"/>
      <c r="U4" s="28"/>
      <c r="V4" s="28"/>
      <c r="W4" s="28" t="s">
        <v>25</v>
      </c>
      <c r="X4" s="28" t="s">
        <v>26</v>
      </c>
      <c r="Y4" s="28" t="s">
        <v>27</v>
      </c>
      <c r="Z4" s="28" t="s">
        <v>24</v>
      </c>
      <c r="AA4" s="28"/>
      <c r="AB4" s="28"/>
      <c r="AC4" s="28"/>
      <c r="AD4" s="28"/>
      <c r="AE4" s="28"/>
    </row>
    <row r="5" s="1" customFormat="1" ht="20" customHeight="1" spans="1:31">
      <c r="A5" s="28"/>
      <c r="B5" s="31"/>
      <c r="C5" s="28"/>
      <c r="D5" s="31"/>
      <c r="E5" s="28"/>
      <c r="F5" s="28"/>
      <c r="G5" s="29"/>
      <c r="H5" s="28"/>
      <c r="I5" s="28"/>
      <c r="J5" s="28"/>
      <c r="K5" s="28"/>
      <c r="L5" s="31"/>
      <c r="M5" s="28"/>
      <c r="N5" s="31"/>
      <c r="O5" s="28"/>
      <c r="P5" s="28"/>
      <c r="Q5" s="28"/>
      <c r="R5" s="28"/>
      <c r="S5" s="28"/>
      <c r="T5" s="28"/>
      <c r="U5" s="28"/>
      <c r="V5" s="28"/>
      <c r="W5" s="28"/>
      <c r="X5" s="28"/>
      <c r="Y5" s="28"/>
      <c r="Z5" s="28"/>
      <c r="AA5" s="28"/>
      <c r="AB5" s="28"/>
      <c r="AC5" s="28"/>
      <c r="AD5" s="28"/>
      <c r="AE5" s="28"/>
    </row>
    <row r="6" s="1" customFormat="1" ht="98" customHeight="1" spans="1:31">
      <c r="A6" s="30"/>
      <c r="B6" s="31"/>
      <c r="C6" s="30"/>
      <c r="D6" s="31"/>
      <c r="E6" s="30"/>
      <c r="F6" s="30"/>
      <c r="G6" s="32"/>
      <c r="H6" s="30"/>
      <c r="I6" s="30"/>
      <c r="J6" s="30"/>
      <c r="K6" s="30"/>
      <c r="L6" s="31"/>
      <c r="M6" s="30"/>
      <c r="N6" s="31"/>
      <c r="O6" s="30"/>
      <c r="P6" s="30"/>
      <c r="Q6" s="30" t="s">
        <v>28</v>
      </c>
      <c r="R6" s="30" t="s">
        <v>29</v>
      </c>
      <c r="S6" s="30" t="s">
        <v>30</v>
      </c>
      <c r="T6" s="30" t="s">
        <v>31</v>
      </c>
      <c r="U6" s="30" t="s">
        <v>32</v>
      </c>
      <c r="V6" s="30" t="s">
        <v>33</v>
      </c>
      <c r="W6" s="30"/>
      <c r="X6" s="30"/>
      <c r="Y6" s="30"/>
      <c r="Z6" s="30" t="s">
        <v>34</v>
      </c>
      <c r="AA6" s="30" t="s">
        <v>35</v>
      </c>
      <c r="AB6" s="30" t="s">
        <v>36</v>
      </c>
      <c r="AC6" s="30"/>
      <c r="AD6" s="30"/>
      <c r="AE6" s="30"/>
    </row>
    <row r="7" s="1" customFormat="1" ht="51" customHeight="1" spans="1:31">
      <c r="A7" s="33" t="s">
        <v>37</v>
      </c>
      <c r="B7" s="33"/>
      <c r="C7" s="33"/>
      <c r="D7" s="33"/>
      <c r="E7" s="33"/>
      <c r="F7" s="33"/>
      <c r="G7" s="34"/>
      <c r="H7" s="35"/>
      <c r="I7" s="35"/>
      <c r="J7" s="35"/>
      <c r="K7" s="35"/>
      <c r="L7" s="35"/>
      <c r="M7" s="35"/>
      <c r="N7" s="35"/>
      <c r="O7" s="35"/>
      <c r="P7" s="35">
        <f>Q7+V7</f>
        <v>18864.56</v>
      </c>
      <c r="Q7" s="35">
        <f>R7+S7+U7+T7</f>
        <v>13567.55</v>
      </c>
      <c r="R7" s="39">
        <f>R8+R59+R120+R122+R125</f>
        <v>4057.9</v>
      </c>
      <c r="S7" s="39">
        <f>S8+S59+S120+S122+S125</f>
        <v>1816</v>
      </c>
      <c r="T7" s="39">
        <f>T8+T59+T120+T122+T125</f>
        <v>2543.65</v>
      </c>
      <c r="U7" s="39">
        <f>U8+U59+U120+U122+U125</f>
        <v>5150</v>
      </c>
      <c r="V7" s="39">
        <f>V8+V59+V120+V122+V125</f>
        <v>5297.01</v>
      </c>
      <c r="W7" s="39"/>
      <c r="X7" s="39"/>
      <c r="Y7" s="39"/>
      <c r="Z7" s="35"/>
      <c r="AA7" s="35"/>
      <c r="AB7" s="35"/>
      <c r="AC7" s="35"/>
      <c r="AD7" s="35"/>
      <c r="AE7" s="35"/>
    </row>
    <row r="8" s="2" customFormat="1" ht="66" customHeight="1" spans="1:31">
      <c r="A8" s="36" t="s">
        <v>38</v>
      </c>
      <c r="B8" s="37"/>
      <c r="C8" s="37"/>
      <c r="D8" s="37"/>
      <c r="E8" s="37"/>
      <c r="F8" s="37"/>
      <c r="G8" s="38"/>
      <c r="H8" s="39"/>
      <c r="I8" s="39"/>
      <c r="J8" s="48"/>
      <c r="K8" s="48"/>
      <c r="L8" s="48"/>
      <c r="M8" s="39"/>
      <c r="N8" s="39"/>
      <c r="O8" s="49"/>
      <c r="P8" s="35">
        <f t="shared" ref="P8:P39" si="0">Q8+V8</f>
        <v>6822.1798</v>
      </c>
      <c r="Q8" s="35">
        <f t="shared" ref="Q8:Q39" si="1">R8+S8+U8+T8</f>
        <v>6822.1798</v>
      </c>
      <c r="R8" s="39">
        <f>SUM(R9:R58)</f>
        <v>2499.5702</v>
      </c>
      <c r="S8" s="39">
        <f>SUM(S9:S58)</f>
        <v>875.5</v>
      </c>
      <c r="T8" s="39">
        <f>SUM(T9:T58)</f>
        <v>829.65</v>
      </c>
      <c r="U8" s="39">
        <f>SUM(U9:U58)</f>
        <v>2617.4596</v>
      </c>
      <c r="V8" s="39">
        <f>SUM(V9:V58)</f>
        <v>0</v>
      </c>
      <c r="W8" s="39"/>
      <c r="X8" s="39"/>
      <c r="Y8" s="39"/>
      <c r="Z8" s="39"/>
      <c r="AA8" s="39"/>
      <c r="AB8" s="39"/>
      <c r="AC8" s="59"/>
      <c r="AD8" s="59"/>
      <c r="AE8" s="59"/>
    </row>
    <row r="9" s="3" customFormat="1" ht="110" customHeight="1" spans="1:31">
      <c r="A9" s="40">
        <v>1</v>
      </c>
      <c r="B9" s="40" t="s">
        <v>39</v>
      </c>
      <c r="C9" s="40" t="s">
        <v>40</v>
      </c>
      <c r="D9" s="40" t="s">
        <v>41</v>
      </c>
      <c r="E9" s="40" t="s">
        <v>42</v>
      </c>
      <c r="F9" s="40" t="s">
        <v>43</v>
      </c>
      <c r="G9" s="40" t="s">
        <v>44</v>
      </c>
      <c r="H9" s="40" t="s">
        <v>45</v>
      </c>
      <c r="I9" s="40" t="s">
        <v>46</v>
      </c>
      <c r="J9" s="40">
        <v>2025.03</v>
      </c>
      <c r="K9" s="41">
        <v>2025.11</v>
      </c>
      <c r="L9" s="40" t="s">
        <v>47</v>
      </c>
      <c r="M9" s="40" t="s">
        <v>48</v>
      </c>
      <c r="N9" s="40" t="s">
        <v>49</v>
      </c>
      <c r="O9" s="40" t="s">
        <v>50</v>
      </c>
      <c r="P9" s="35">
        <f t="shared" si="0"/>
        <v>992.35</v>
      </c>
      <c r="Q9" s="35">
        <f t="shared" si="1"/>
        <v>992.35</v>
      </c>
      <c r="R9" s="28">
        <v>668.9</v>
      </c>
      <c r="S9" s="28"/>
      <c r="T9" s="28"/>
      <c r="U9" s="28">
        <v>323.45</v>
      </c>
      <c r="V9" s="28"/>
      <c r="W9" s="28">
        <v>5</v>
      </c>
      <c r="X9" s="28">
        <v>1206</v>
      </c>
      <c r="Y9" s="28">
        <v>2936</v>
      </c>
      <c r="Z9" s="28">
        <v>5</v>
      </c>
      <c r="AA9" s="28">
        <v>306</v>
      </c>
      <c r="AB9" s="28">
        <v>712</v>
      </c>
      <c r="AC9" s="40" t="s">
        <v>51</v>
      </c>
      <c r="AD9" s="40"/>
      <c r="AE9" s="40"/>
    </row>
    <row r="10" s="3" customFormat="1" ht="73" customHeight="1" spans="1:31">
      <c r="A10" s="40">
        <v>2</v>
      </c>
      <c r="B10" s="40" t="s">
        <v>39</v>
      </c>
      <c r="C10" s="40" t="s">
        <v>40</v>
      </c>
      <c r="D10" s="40" t="s">
        <v>52</v>
      </c>
      <c r="E10" s="40" t="s">
        <v>53</v>
      </c>
      <c r="F10" s="40" t="s">
        <v>53</v>
      </c>
      <c r="G10" s="40" t="s">
        <v>54</v>
      </c>
      <c r="H10" s="40" t="s">
        <v>45</v>
      </c>
      <c r="I10" s="40" t="s">
        <v>55</v>
      </c>
      <c r="J10" s="40">
        <v>2025.03</v>
      </c>
      <c r="K10" s="41">
        <v>2025.11</v>
      </c>
      <c r="L10" s="40" t="s">
        <v>47</v>
      </c>
      <c r="M10" s="40" t="s">
        <v>56</v>
      </c>
      <c r="N10" s="40" t="s">
        <v>57</v>
      </c>
      <c r="O10" s="40" t="s">
        <v>58</v>
      </c>
      <c r="P10" s="35">
        <f t="shared" si="0"/>
        <v>300</v>
      </c>
      <c r="Q10" s="35">
        <f t="shared" si="1"/>
        <v>300</v>
      </c>
      <c r="R10" s="28">
        <v>300</v>
      </c>
      <c r="S10" s="28"/>
      <c r="T10" s="28"/>
      <c r="U10" s="28"/>
      <c r="V10" s="28"/>
      <c r="W10" s="28">
        <v>4</v>
      </c>
      <c r="X10" s="28">
        <v>32</v>
      </c>
      <c r="Y10" s="28">
        <v>51</v>
      </c>
      <c r="Z10" s="28">
        <v>5</v>
      </c>
      <c r="AA10" s="28">
        <v>32</v>
      </c>
      <c r="AB10" s="28">
        <v>51</v>
      </c>
      <c r="AC10" s="40" t="s">
        <v>59</v>
      </c>
      <c r="AD10" s="40" t="s">
        <v>60</v>
      </c>
      <c r="AE10" s="40"/>
    </row>
    <row r="11" s="3" customFormat="1" ht="87" customHeight="1" spans="1:31">
      <c r="A11" s="40">
        <v>3</v>
      </c>
      <c r="B11" s="40" t="s">
        <v>39</v>
      </c>
      <c r="C11" s="40" t="s">
        <v>40</v>
      </c>
      <c r="D11" s="40" t="s">
        <v>41</v>
      </c>
      <c r="E11" s="40" t="s">
        <v>61</v>
      </c>
      <c r="F11" s="40" t="s">
        <v>61</v>
      </c>
      <c r="G11" s="40" t="s">
        <v>62</v>
      </c>
      <c r="H11" s="40" t="s">
        <v>45</v>
      </c>
      <c r="I11" s="40" t="s">
        <v>63</v>
      </c>
      <c r="J11" s="40">
        <v>2025.03</v>
      </c>
      <c r="K11" s="41">
        <v>2025.11</v>
      </c>
      <c r="L11" s="40" t="s">
        <v>47</v>
      </c>
      <c r="M11" s="40" t="s">
        <v>64</v>
      </c>
      <c r="N11" s="40" t="s">
        <v>65</v>
      </c>
      <c r="O11" s="40" t="s">
        <v>66</v>
      </c>
      <c r="P11" s="35">
        <f t="shared" si="0"/>
        <v>96.15</v>
      </c>
      <c r="Q11" s="35">
        <f t="shared" si="1"/>
        <v>96.15</v>
      </c>
      <c r="R11" s="28">
        <v>96.15</v>
      </c>
      <c r="S11" s="28"/>
      <c r="T11" s="28"/>
      <c r="U11" s="28"/>
      <c r="V11" s="28"/>
      <c r="W11" s="28">
        <v>3</v>
      </c>
      <c r="X11" s="28">
        <v>32</v>
      </c>
      <c r="Y11" s="28">
        <v>79</v>
      </c>
      <c r="Z11" s="28">
        <v>1</v>
      </c>
      <c r="AA11" s="28">
        <v>10</v>
      </c>
      <c r="AB11" s="28">
        <v>21</v>
      </c>
      <c r="AC11" s="40" t="s">
        <v>67</v>
      </c>
      <c r="AD11" s="40"/>
      <c r="AE11" s="40"/>
    </row>
    <row r="12" s="3" customFormat="1" ht="95" customHeight="1" spans="1:31">
      <c r="A12" s="40">
        <v>4</v>
      </c>
      <c r="B12" s="40" t="s">
        <v>39</v>
      </c>
      <c r="C12" s="40" t="s">
        <v>40</v>
      </c>
      <c r="D12" s="40" t="s">
        <v>41</v>
      </c>
      <c r="E12" s="40" t="s">
        <v>68</v>
      </c>
      <c r="F12" s="40" t="s">
        <v>69</v>
      </c>
      <c r="G12" s="40" t="s">
        <v>70</v>
      </c>
      <c r="H12" s="40" t="s">
        <v>45</v>
      </c>
      <c r="I12" s="40" t="s">
        <v>69</v>
      </c>
      <c r="J12" s="40">
        <v>2025.01</v>
      </c>
      <c r="K12" s="41">
        <v>2025.12</v>
      </c>
      <c r="L12" s="40" t="s">
        <v>47</v>
      </c>
      <c r="M12" s="40" t="s">
        <v>71</v>
      </c>
      <c r="N12" s="40" t="s">
        <v>72</v>
      </c>
      <c r="O12" s="40" t="s">
        <v>73</v>
      </c>
      <c r="P12" s="35">
        <f t="shared" si="0"/>
        <v>300</v>
      </c>
      <c r="Q12" s="35">
        <f t="shared" si="1"/>
        <v>300</v>
      </c>
      <c r="R12" s="28">
        <v>300</v>
      </c>
      <c r="S12" s="28"/>
      <c r="T12" s="28"/>
      <c r="U12" s="28"/>
      <c r="V12" s="28"/>
      <c r="W12" s="28">
        <v>2</v>
      </c>
      <c r="X12" s="28">
        <v>30</v>
      </c>
      <c r="Y12" s="28">
        <v>65</v>
      </c>
      <c r="Z12" s="28">
        <v>0</v>
      </c>
      <c r="AA12" s="28">
        <v>5</v>
      </c>
      <c r="AB12" s="28">
        <v>15</v>
      </c>
      <c r="AC12" s="40" t="s">
        <v>74</v>
      </c>
      <c r="AD12" s="40" t="s">
        <v>75</v>
      </c>
      <c r="AE12" s="40"/>
    </row>
    <row r="13" s="3" customFormat="1" ht="74" customHeight="1" spans="1:31">
      <c r="A13" s="40">
        <v>5</v>
      </c>
      <c r="B13" s="40" t="s">
        <v>39</v>
      </c>
      <c r="C13" s="40" t="s">
        <v>40</v>
      </c>
      <c r="D13" s="40" t="s">
        <v>52</v>
      </c>
      <c r="E13" s="40" t="s">
        <v>76</v>
      </c>
      <c r="F13" s="40" t="s">
        <v>76</v>
      </c>
      <c r="G13" s="40" t="s">
        <v>77</v>
      </c>
      <c r="H13" s="40" t="s">
        <v>45</v>
      </c>
      <c r="I13" s="40" t="s">
        <v>76</v>
      </c>
      <c r="J13" s="40">
        <v>2025.03</v>
      </c>
      <c r="K13" s="41">
        <v>2025.11</v>
      </c>
      <c r="L13" s="40" t="s">
        <v>47</v>
      </c>
      <c r="M13" s="40" t="s">
        <v>78</v>
      </c>
      <c r="N13" s="40" t="s">
        <v>79</v>
      </c>
      <c r="O13" s="40" t="s">
        <v>80</v>
      </c>
      <c r="P13" s="35">
        <f t="shared" si="0"/>
        <v>500</v>
      </c>
      <c r="Q13" s="35">
        <f t="shared" si="1"/>
        <v>500</v>
      </c>
      <c r="R13" s="28">
        <v>500</v>
      </c>
      <c r="S13" s="28"/>
      <c r="T13" s="28"/>
      <c r="U13" s="28"/>
      <c r="V13" s="28"/>
      <c r="W13" s="28">
        <v>12</v>
      </c>
      <c r="X13" s="28">
        <v>400</v>
      </c>
      <c r="Y13" s="28">
        <v>1200</v>
      </c>
      <c r="Z13" s="28">
        <v>3</v>
      </c>
      <c r="AA13" s="28">
        <v>220</v>
      </c>
      <c r="AB13" s="28">
        <v>600</v>
      </c>
      <c r="AC13" s="40" t="s">
        <v>81</v>
      </c>
      <c r="AD13" s="40"/>
      <c r="AE13" s="40"/>
    </row>
    <row r="14" s="3" customFormat="1" ht="103" customHeight="1" spans="1:31">
      <c r="A14" s="40">
        <v>6</v>
      </c>
      <c r="B14" s="40" t="s">
        <v>39</v>
      </c>
      <c r="C14" s="40" t="s">
        <v>40</v>
      </c>
      <c r="D14" s="40" t="s">
        <v>41</v>
      </c>
      <c r="E14" s="40" t="s">
        <v>82</v>
      </c>
      <c r="F14" s="40" t="s">
        <v>83</v>
      </c>
      <c r="G14" s="40" t="s">
        <v>84</v>
      </c>
      <c r="H14" s="40" t="s">
        <v>45</v>
      </c>
      <c r="I14" s="40" t="s">
        <v>83</v>
      </c>
      <c r="J14" s="40">
        <v>2025.03</v>
      </c>
      <c r="K14" s="41">
        <v>2025.11</v>
      </c>
      <c r="L14" s="40" t="s">
        <v>47</v>
      </c>
      <c r="M14" s="40" t="s">
        <v>85</v>
      </c>
      <c r="N14" s="40" t="s">
        <v>86</v>
      </c>
      <c r="O14" s="40" t="s">
        <v>87</v>
      </c>
      <c r="P14" s="35">
        <f t="shared" si="0"/>
        <v>1634.968</v>
      </c>
      <c r="Q14" s="35">
        <f t="shared" si="1"/>
        <v>1634.968</v>
      </c>
      <c r="R14" s="28">
        <v>542.35</v>
      </c>
      <c r="S14" s="28">
        <v>800</v>
      </c>
      <c r="T14" s="28"/>
      <c r="U14" s="28">
        <v>292.618</v>
      </c>
      <c r="V14" s="28"/>
      <c r="W14" s="28">
        <v>8</v>
      </c>
      <c r="X14" s="28">
        <v>234</v>
      </c>
      <c r="Y14" s="28">
        <v>636</v>
      </c>
      <c r="Z14" s="28">
        <v>6</v>
      </c>
      <c r="AA14" s="28">
        <v>198</v>
      </c>
      <c r="AB14" s="28">
        <v>461</v>
      </c>
      <c r="AC14" s="40" t="s">
        <v>88</v>
      </c>
      <c r="AD14" s="40" t="s">
        <v>89</v>
      </c>
      <c r="AE14" s="40"/>
    </row>
    <row r="15" s="4" customFormat="1" ht="105" customHeight="1" spans="1:31">
      <c r="A15" s="40">
        <v>7</v>
      </c>
      <c r="B15" s="40" t="s">
        <v>39</v>
      </c>
      <c r="C15" s="41" t="s">
        <v>90</v>
      </c>
      <c r="D15" s="41" t="s">
        <v>91</v>
      </c>
      <c r="E15" s="41" t="s">
        <v>53</v>
      </c>
      <c r="F15" s="41" t="s">
        <v>92</v>
      </c>
      <c r="G15" s="40" t="s">
        <v>93</v>
      </c>
      <c r="H15" s="41" t="s">
        <v>45</v>
      </c>
      <c r="I15" s="41" t="s">
        <v>92</v>
      </c>
      <c r="J15" s="41">
        <v>2025.04</v>
      </c>
      <c r="K15" s="41">
        <v>2025.12</v>
      </c>
      <c r="L15" s="40" t="s">
        <v>47</v>
      </c>
      <c r="M15" s="40" t="s">
        <v>56</v>
      </c>
      <c r="N15" s="50" t="s">
        <v>57</v>
      </c>
      <c r="O15" s="40" t="s">
        <v>94</v>
      </c>
      <c r="P15" s="35">
        <f t="shared" si="0"/>
        <v>30</v>
      </c>
      <c r="Q15" s="35">
        <f t="shared" si="1"/>
        <v>30</v>
      </c>
      <c r="R15" s="28"/>
      <c r="S15" s="28"/>
      <c r="T15" s="28"/>
      <c r="U15" s="28">
        <v>30</v>
      </c>
      <c r="V15" s="28"/>
      <c r="W15" s="28">
        <v>3</v>
      </c>
      <c r="X15" s="28">
        <v>20</v>
      </c>
      <c r="Y15" s="28">
        <v>47</v>
      </c>
      <c r="Z15" s="28">
        <v>3</v>
      </c>
      <c r="AA15" s="28">
        <v>11</v>
      </c>
      <c r="AB15" s="28">
        <v>26</v>
      </c>
      <c r="AC15" s="40" t="s">
        <v>95</v>
      </c>
      <c r="AD15" s="40" t="s">
        <v>96</v>
      </c>
      <c r="AE15" s="40"/>
    </row>
    <row r="16" s="4" customFormat="1" ht="86" customHeight="1" spans="1:31">
      <c r="A16" s="40">
        <v>8</v>
      </c>
      <c r="B16" s="40" t="s">
        <v>39</v>
      </c>
      <c r="C16" s="41" t="s">
        <v>40</v>
      </c>
      <c r="D16" s="41" t="s">
        <v>52</v>
      </c>
      <c r="E16" s="41" t="s">
        <v>61</v>
      </c>
      <c r="F16" s="41" t="s">
        <v>97</v>
      </c>
      <c r="G16" s="40" t="s">
        <v>98</v>
      </c>
      <c r="H16" s="41" t="s">
        <v>45</v>
      </c>
      <c r="I16" s="41" t="s">
        <v>99</v>
      </c>
      <c r="J16" s="41">
        <v>2025.04</v>
      </c>
      <c r="K16" s="41">
        <v>2025.12</v>
      </c>
      <c r="L16" s="40" t="s">
        <v>47</v>
      </c>
      <c r="M16" s="40" t="s">
        <v>64</v>
      </c>
      <c r="N16" s="50" t="s">
        <v>65</v>
      </c>
      <c r="O16" s="40" t="s">
        <v>100</v>
      </c>
      <c r="P16" s="35">
        <f t="shared" si="0"/>
        <v>17</v>
      </c>
      <c r="Q16" s="35">
        <f t="shared" si="1"/>
        <v>17</v>
      </c>
      <c r="R16" s="28"/>
      <c r="S16" s="28"/>
      <c r="T16" s="28"/>
      <c r="U16" s="28">
        <v>17</v>
      </c>
      <c r="V16" s="28"/>
      <c r="W16" s="28">
        <v>1</v>
      </c>
      <c r="X16" s="28">
        <v>195</v>
      </c>
      <c r="Y16" s="28">
        <v>570</v>
      </c>
      <c r="Z16" s="28">
        <v>1</v>
      </c>
      <c r="AA16" s="28">
        <v>71</v>
      </c>
      <c r="AB16" s="28">
        <v>199</v>
      </c>
      <c r="AC16" s="40" t="s">
        <v>101</v>
      </c>
      <c r="AD16" s="40" t="s">
        <v>101</v>
      </c>
      <c r="AE16" s="40"/>
    </row>
    <row r="17" s="4" customFormat="1" ht="86" customHeight="1" spans="1:31">
      <c r="A17" s="40">
        <v>9</v>
      </c>
      <c r="B17" s="40" t="s">
        <v>39</v>
      </c>
      <c r="C17" s="41" t="s">
        <v>40</v>
      </c>
      <c r="D17" s="41" t="s">
        <v>41</v>
      </c>
      <c r="E17" s="41" t="s">
        <v>68</v>
      </c>
      <c r="F17" s="41" t="s">
        <v>102</v>
      </c>
      <c r="G17" s="40" t="s">
        <v>103</v>
      </c>
      <c r="H17" s="41" t="s">
        <v>45</v>
      </c>
      <c r="I17" s="41" t="s">
        <v>104</v>
      </c>
      <c r="J17" s="41">
        <v>2025.01</v>
      </c>
      <c r="K17" s="41">
        <v>2025.12</v>
      </c>
      <c r="L17" s="40" t="s">
        <v>105</v>
      </c>
      <c r="M17" s="40" t="s">
        <v>71</v>
      </c>
      <c r="N17" s="50" t="s">
        <v>72</v>
      </c>
      <c r="O17" s="40" t="s">
        <v>106</v>
      </c>
      <c r="P17" s="35">
        <f t="shared" si="0"/>
        <v>10.5</v>
      </c>
      <c r="Q17" s="35">
        <f t="shared" si="1"/>
        <v>10.5</v>
      </c>
      <c r="R17" s="28"/>
      <c r="S17" s="28"/>
      <c r="T17" s="28"/>
      <c r="U17" s="28">
        <v>10.5</v>
      </c>
      <c r="V17" s="28"/>
      <c r="W17" s="28">
        <v>1</v>
      </c>
      <c r="X17" s="28">
        <v>31</v>
      </c>
      <c r="Y17" s="28">
        <v>130</v>
      </c>
      <c r="Z17" s="28">
        <v>0</v>
      </c>
      <c r="AA17" s="28">
        <v>0</v>
      </c>
      <c r="AB17" s="28">
        <v>0</v>
      </c>
      <c r="AC17" s="40" t="s">
        <v>107</v>
      </c>
      <c r="AD17" s="40" t="s">
        <v>108</v>
      </c>
      <c r="AE17" s="40"/>
    </row>
    <row r="18" s="4" customFormat="1" ht="86" customHeight="1" spans="1:31">
      <c r="A18" s="40">
        <v>10</v>
      </c>
      <c r="B18" s="40" t="s">
        <v>39</v>
      </c>
      <c r="C18" s="41" t="s">
        <v>90</v>
      </c>
      <c r="D18" s="41" t="s">
        <v>109</v>
      </c>
      <c r="E18" s="41" t="s">
        <v>82</v>
      </c>
      <c r="F18" s="41" t="s">
        <v>110</v>
      </c>
      <c r="G18" s="40" t="s">
        <v>111</v>
      </c>
      <c r="H18" s="41" t="s">
        <v>45</v>
      </c>
      <c r="I18" s="41" t="s">
        <v>112</v>
      </c>
      <c r="J18" s="51">
        <v>2025.03</v>
      </c>
      <c r="K18" s="52">
        <v>2025.1</v>
      </c>
      <c r="L18" s="40" t="s">
        <v>47</v>
      </c>
      <c r="M18" s="40" t="s">
        <v>85</v>
      </c>
      <c r="N18" s="50" t="s">
        <v>86</v>
      </c>
      <c r="O18" s="40" t="s">
        <v>113</v>
      </c>
      <c r="P18" s="35">
        <f t="shared" si="0"/>
        <v>30</v>
      </c>
      <c r="Q18" s="35">
        <f t="shared" si="1"/>
        <v>30</v>
      </c>
      <c r="R18" s="28"/>
      <c r="S18" s="40">
        <v>10</v>
      </c>
      <c r="T18" s="28"/>
      <c r="U18" s="28">
        <v>20</v>
      </c>
      <c r="V18" s="28"/>
      <c r="W18" s="28">
        <v>1</v>
      </c>
      <c r="X18" s="28">
        <v>15</v>
      </c>
      <c r="Y18" s="28">
        <v>53</v>
      </c>
      <c r="Z18" s="28">
        <v>1</v>
      </c>
      <c r="AA18" s="28">
        <v>14</v>
      </c>
      <c r="AB18" s="28">
        <v>50</v>
      </c>
      <c r="AC18" s="40" t="s">
        <v>114</v>
      </c>
      <c r="AD18" s="40"/>
      <c r="AE18" s="40"/>
    </row>
    <row r="19" s="3" customFormat="1" ht="86" customHeight="1" spans="1:31">
      <c r="A19" s="40">
        <v>11</v>
      </c>
      <c r="B19" s="40" t="s">
        <v>39</v>
      </c>
      <c r="C19" s="41" t="s">
        <v>90</v>
      </c>
      <c r="D19" s="40" t="s">
        <v>109</v>
      </c>
      <c r="E19" s="40" t="s">
        <v>68</v>
      </c>
      <c r="F19" s="40" t="s">
        <v>115</v>
      </c>
      <c r="G19" s="40" t="s">
        <v>116</v>
      </c>
      <c r="H19" s="40" t="s">
        <v>45</v>
      </c>
      <c r="I19" s="40" t="s">
        <v>115</v>
      </c>
      <c r="J19" s="40">
        <v>2025.04</v>
      </c>
      <c r="K19" s="40">
        <v>2025.12</v>
      </c>
      <c r="L19" s="40" t="s">
        <v>47</v>
      </c>
      <c r="M19" s="40" t="s">
        <v>71</v>
      </c>
      <c r="N19" s="40" t="s">
        <v>72</v>
      </c>
      <c r="O19" s="40" t="s">
        <v>117</v>
      </c>
      <c r="P19" s="35">
        <f t="shared" si="0"/>
        <v>67.2</v>
      </c>
      <c r="Q19" s="35">
        <f t="shared" si="1"/>
        <v>67.2</v>
      </c>
      <c r="R19" s="40"/>
      <c r="S19" s="40">
        <v>30</v>
      </c>
      <c r="T19" s="40"/>
      <c r="U19" s="40">
        <v>37.2</v>
      </c>
      <c r="V19" s="40">
        <v>0</v>
      </c>
      <c r="W19" s="40">
        <v>1</v>
      </c>
      <c r="X19" s="40">
        <v>20</v>
      </c>
      <c r="Y19" s="40">
        <v>65</v>
      </c>
      <c r="Z19" s="40">
        <v>0</v>
      </c>
      <c r="AA19" s="40">
        <v>5</v>
      </c>
      <c r="AB19" s="40">
        <v>12</v>
      </c>
      <c r="AC19" s="40" t="s">
        <v>118</v>
      </c>
      <c r="AD19" s="40" t="s">
        <v>119</v>
      </c>
      <c r="AE19" s="40"/>
    </row>
    <row r="20" s="4" customFormat="1" ht="72" customHeight="1" spans="1:31">
      <c r="A20" s="40">
        <v>12</v>
      </c>
      <c r="B20" s="40" t="s">
        <v>39</v>
      </c>
      <c r="C20" s="41" t="s">
        <v>40</v>
      </c>
      <c r="D20" s="41" t="s">
        <v>41</v>
      </c>
      <c r="E20" s="41" t="s">
        <v>120</v>
      </c>
      <c r="F20" s="41" t="s">
        <v>121</v>
      </c>
      <c r="G20" s="29" t="s">
        <v>122</v>
      </c>
      <c r="H20" s="41" t="s">
        <v>123</v>
      </c>
      <c r="I20" s="41" t="s">
        <v>121</v>
      </c>
      <c r="J20" s="41">
        <v>2025.04</v>
      </c>
      <c r="K20" s="41">
        <v>2025.12</v>
      </c>
      <c r="L20" s="40" t="s">
        <v>47</v>
      </c>
      <c r="M20" s="40" t="s">
        <v>124</v>
      </c>
      <c r="N20" s="50" t="s">
        <v>125</v>
      </c>
      <c r="O20" s="40" t="s">
        <v>126</v>
      </c>
      <c r="P20" s="35">
        <f t="shared" si="0"/>
        <v>45</v>
      </c>
      <c r="Q20" s="35">
        <f t="shared" si="1"/>
        <v>45</v>
      </c>
      <c r="R20" s="28"/>
      <c r="S20" s="28"/>
      <c r="T20" s="28"/>
      <c r="U20" s="28">
        <v>45</v>
      </c>
      <c r="V20" s="28"/>
      <c r="W20" s="28">
        <v>0</v>
      </c>
      <c r="X20" s="28">
        <v>373</v>
      </c>
      <c r="Y20" s="28">
        <v>886</v>
      </c>
      <c r="Z20" s="28">
        <v>6</v>
      </c>
      <c r="AA20" s="28">
        <v>14</v>
      </c>
      <c r="AB20" s="28">
        <v>35</v>
      </c>
      <c r="AC20" s="40" t="s">
        <v>127</v>
      </c>
      <c r="AD20" s="40" t="s">
        <v>128</v>
      </c>
      <c r="AE20" s="40"/>
    </row>
    <row r="21" s="1" customFormat="1" ht="86" customHeight="1" spans="1:31">
      <c r="A21" s="40">
        <v>13</v>
      </c>
      <c r="B21" s="40" t="s">
        <v>39</v>
      </c>
      <c r="C21" s="41" t="s">
        <v>90</v>
      </c>
      <c r="D21" s="40" t="s">
        <v>109</v>
      </c>
      <c r="E21" s="40" t="s">
        <v>82</v>
      </c>
      <c r="F21" s="40" t="s">
        <v>129</v>
      </c>
      <c r="G21" s="40" t="s">
        <v>130</v>
      </c>
      <c r="H21" s="40" t="s">
        <v>45</v>
      </c>
      <c r="I21" s="40" t="s">
        <v>129</v>
      </c>
      <c r="J21" s="41">
        <v>2025.04</v>
      </c>
      <c r="K21" s="41">
        <v>2025.12</v>
      </c>
      <c r="L21" s="40" t="s">
        <v>47</v>
      </c>
      <c r="M21" s="40" t="s">
        <v>85</v>
      </c>
      <c r="N21" s="40" t="s">
        <v>86</v>
      </c>
      <c r="O21" s="40" t="s">
        <v>131</v>
      </c>
      <c r="P21" s="35">
        <f t="shared" si="0"/>
        <v>50</v>
      </c>
      <c r="Q21" s="35">
        <f t="shared" si="1"/>
        <v>50</v>
      </c>
      <c r="R21" s="28"/>
      <c r="S21" s="28"/>
      <c r="T21" s="28"/>
      <c r="U21" s="28">
        <v>50</v>
      </c>
      <c r="V21" s="28"/>
      <c r="W21" s="28">
        <v>1</v>
      </c>
      <c r="X21" s="28">
        <v>18</v>
      </c>
      <c r="Y21" s="28">
        <v>54</v>
      </c>
      <c r="Z21" s="28">
        <v>1</v>
      </c>
      <c r="AA21" s="28">
        <v>4</v>
      </c>
      <c r="AB21" s="28">
        <v>7</v>
      </c>
      <c r="AC21" s="40" t="s">
        <v>132</v>
      </c>
      <c r="AD21" s="40" t="s">
        <v>133</v>
      </c>
      <c r="AE21" s="40"/>
    </row>
    <row r="22" s="4" customFormat="1" ht="84" customHeight="1" spans="1:31">
      <c r="A22" s="40">
        <v>14</v>
      </c>
      <c r="B22" s="40" t="s">
        <v>39</v>
      </c>
      <c r="C22" s="41" t="s">
        <v>40</v>
      </c>
      <c r="D22" s="41" t="s">
        <v>134</v>
      </c>
      <c r="E22" s="41" t="s">
        <v>135</v>
      </c>
      <c r="F22" s="41"/>
      <c r="G22" s="40" t="s">
        <v>136</v>
      </c>
      <c r="H22" s="41" t="s">
        <v>45</v>
      </c>
      <c r="I22" s="41" t="s">
        <v>135</v>
      </c>
      <c r="J22" s="41">
        <v>2025.05</v>
      </c>
      <c r="K22" s="41">
        <v>2025.12</v>
      </c>
      <c r="L22" s="40" t="s">
        <v>47</v>
      </c>
      <c r="M22" s="40" t="s">
        <v>47</v>
      </c>
      <c r="N22" s="50" t="s">
        <v>137</v>
      </c>
      <c r="O22" s="40" t="s">
        <v>138</v>
      </c>
      <c r="P22" s="35">
        <f t="shared" si="0"/>
        <v>20</v>
      </c>
      <c r="Q22" s="35">
        <f t="shared" si="1"/>
        <v>20</v>
      </c>
      <c r="R22" s="28"/>
      <c r="S22" s="28"/>
      <c r="T22" s="28"/>
      <c r="U22" s="28">
        <v>20</v>
      </c>
      <c r="V22" s="28"/>
      <c r="W22" s="28"/>
      <c r="X22" s="28">
        <v>900</v>
      </c>
      <c r="Y22" s="28">
        <v>2700</v>
      </c>
      <c r="Z22" s="28"/>
      <c r="AA22" s="28"/>
      <c r="AB22" s="28"/>
      <c r="AC22" s="40" t="s">
        <v>139</v>
      </c>
      <c r="AD22" s="40"/>
      <c r="AE22" s="40"/>
    </row>
    <row r="23" s="4" customFormat="1" ht="107" customHeight="1" spans="1:31">
      <c r="A23" s="40">
        <v>15</v>
      </c>
      <c r="B23" s="40" t="s">
        <v>39</v>
      </c>
      <c r="C23" s="41" t="s">
        <v>40</v>
      </c>
      <c r="D23" s="41" t="s">
        <v>134</v>
      </c>
      <c r="E23" s="41" t="s">
        <v>135</v>
      </c>
      <c r="F23" s="41"/>
      <c r="G23" s="40" t="s">
        <v>140</v>
      </c>
      <c r="H23" s="41" t="s">
        <v>45</v>
      </c>
      <c r="I23" s="41" t="s">
        <v>135</v>
      </c>
      <c r="J23" s="53">
        <v>2025.05</v>
      </c>
      <c r="K23" s="41">
        <v>2025.12</v>
      </c>
      <c r="L23" s="40" t="s">
        <v>47</v>
      </c>
      <c r="M23" s="40" t="s">
        <v>47</v>
      </c>
      <c r="N23" s="50" t="s">
        <v>137</v>
      </c>
      <c r="O23" s="54" t="s">
        <v>141</v>
      </c>
      <c r="P23" s="35">
        <f t="shared" si="0"/>
        <v>119</v>
      </c>
      <c r="Q23" s="35">
        <f t="shared" si="1"/>
        <v>119</v>
      </c>
      <c r="R23" s="28"/>
      <c r="S23" s="28"/>
      <c r="T23" s="40">
        <v>19</v>
      </c>
      <c r="U23" s="28">
        <v>100</v>
      </c>
      <c r="V23" s="28"/>
      <c r="W23" s="28"/>
      <c r="X23" s="28">
        <v>900</v>
      </c>
      <c r="Y23" s="28">
        <v>2700</v>
      </c>
      <c r="Z23" s="28"/>
      <c r="AA23" s="28"/>
      <c r="AB23" s="28"/>
      <c r="AC23" s="40" t="s">
        <v>142</v>
      </c>
      <c r="AD23" s="40"/>
      <c r="AE23" s="40"/>
    </row>
    <row r="24" s="4" customFormat="1" ht="96" customHeight="1" spans="1:31">
      <c r="A24" s="40">
        <v>16</v>
      </c>
      <c r="B24" s="40" t="s">
        <v>39</v>
      </c>
      <c r="C24" s="41" t="s">
        <v>40</v>
      </c>
      <c r="D24" s="41" t="s">
        <v>52</v>
      </c>
      <c r="E24" s="41" t="s">
        <v>61</v>
      </c>
      <c r="F24" s="41" t="s">
        <v>143</v>
      </c>
      <c r="G24" s="40" t="s">
        <v>144</v>
      </c>
      <c r="H24" s="41" t="s">
        <v>45</v>
      </c>
      <c r="I24" s="41" t="s">
        <v>143</v>
      </c>
      <c r="J24" s="41">
        <v>2025.04</v>
      </c>
      <c r="K24" s="41">
        <v>2025.07</v>
      </c>
      <c r="L24" s="40" t="s">
        <v>47</v>
      </c>
      <c r="M24" s="40" t="s">
        <v>47</v>
      </c>
      <c r="N24" s="50" t="s">
        <v>137</v>
      </c>
      <c r="O24" s="40" t="s">
        <v>145</v>
      </c>
      <c r="P24" s="35">
        <f t="shared" si="0"/>
        <v>15</v>
      </c>
      <c r="Q24" s="35">
        <f t="shared" si="1"/>
        <v>15</v>
      </c>
      <c r="R24" s="28"/>
      <c r="S24" s="28"/>
      <c r="T24" s="28"/>
      <c r="U24" s="28">
        <v>15</v>
      </c>
      <c r="V24" s="28"/>
      <c r="W24" s="28">
        <v>3</v>
      </c>
      <c r="X24" s="28">
        <v>20</v>
      </c>
      <c r="Y24" s="28">
        <v>20</v>
      </c>
      <c r="Z24" s="28">
        <v>3</v>
      </c>
      <c r="AA24" s="28">
        <v>15</v>
      </c>
      <c r="AB24" s="28">
        <v>15</v>
      </c>
      <c r="AC24" s="40" t="s">
        <v>146</v>
      </c>
      <c r="AD24" s="40"/>
      <c r="AE24" s="40"/>
    </row>
    <row r="25" s="4" customFormat="1" ht="86" customHeight="1" spans="1:31">
      <c r="A25" s="40">
        <v>17</v>
      </c>
      <c r="B25" s="40" t="s">
        <v>39</v>
      </c>
      <c r="C25" s="41" t="s">
        <v>40</v>
      </c>
      <c r="D25" s="41" t="s">
        <v>147</v>
      </c>
      <c r="E25" s="41" t="s">
        <v>135</v>
      </c>
      <c r="F25" s="41"/>
      <c r="G25" s="40" t="s">
        <v>148</v>
      </c>
      <c r="H25" s="41" t="s">
        <v>45</v>
      </c>
      <c r="I25" s="41" t="s">
        <v>135</v>
      </c>
      <c r="J25" s="41">
        <v>2025.01</v>
      </c>
      <c r="K25" s="41">
        <v>2025.12</v>
      </c>
      <c r="L25" s="40" t="s">
        <v>149</v>
      </c>
      <c r="M25" s="40" t="s">
        <v>149</v>
      </c>
      <c r="N25" s="50" t="s">
        <v>150</v>
      </c>
      <c r="O25" s="40" t="s">
        <v>151</v>
      </c>
      <c r="P25" s="35">
        <f t="shared" si="0"/>
        <v>66</v>
      </c>
      <c r="Q25" s="35">
        <f t="shared" si="1"/>
        <v>66</v>
      </c>
      <c r="R25" s="28"/>
      <c r="S25" s="28"/>
      <c r="T25" s="40">
        <v>42</v>
      </c>
      <c r="U25" s="28">
        <v>24</v>
      </c>
      <c r="V25" s="28"/>
      <c r="W25" s="28">
        <v>3</v>
      </c>
      <c r="X25" s="28">
        <v>6</v>
      </c>
      <c r="Y25" s="28">
        <v>13</v>
      </c>
      <c r="Z25" s="28">
        <v>3</v>
      </c>
      <c r="AA25" s="28">
        <v>3</v>
      </c>
      <c r="AB25" s="28">
        <v>3</v>
      </c>
      <c r="AC25" s="40" t="s">
        <v>152</v>
      </c>
      <c r="AD25" s="40" t="s">
        <v>153</v>
      </c>
      <c r="AE25" s="40"/>
    </row>
    <row r="26" s="4" customFormat="1" ht="86" customHeight="1" spans="1:31">
      <c r="A26" s="40">
        <v>18</v>
      </c>
      <c r="B26" s="40" t="s">
        <v>39</v>
      </c>
      <c r="C26" s="41" t="s">
        <v>40</v>
      </c>
      <c r="D26" s="41" t="s">
        <v>154</v>
      </c>
      <c r="E26" s="41" t="s">
        <v>135</v>
      </c>
      <c r="F26" s="41"/>
      <c r="G26" s="40" t="s">
        <v>155</v>
      </c>
      <c r="H26" s="41" t="s">
        <v>45</v>
      </c>
      <c r="I26" s="41" t="s">
        <v>135</v>
      </c>
      <c r="J26" s="41">
        <v>2025.04</v>
      </c>
      <c r="K26" s="41">
        <v>2025.09</v>
      </c>
      <c r="L26" s="41" t="s">
        <v>47</v>
      </c>
      <c r="M26" s="41" t="s">
        <v>47</v>
      </c>
      <c r="N26" s="41" t="s">
        <v>137</v>
      </c>
      <c r="O26" s="41" t="s">
        <v>156</v>
      </c>
      <c r="P26" s="35">
        <f t="shared" si="0"/>
        <v>30</v>
      </c>
      <c r="Q26" s="35">
        <f t="shared" si="1"/>
        <v>30</v>
      </c>
      <c r="R26" s="28"/>
      <c r="S26" s="28"/>
      <c r="T26" s="28"/>
      <c r="U26" s="28">
        <v>30</v>
      </c>
      <c r="V26" s="28"/>
      <c r="W26" s="28">
        <v>3</v>
      </c>
      <c r="X26" s="28">
        <v>5</v>
      </c>
      <c r="Y26" s="28">
        <v>8</v>
      </c>
      <c r="Z26" s="28"/>
      <c r="AA26" s="28"/>
      <c r="AB26" s="28"/>
      <c r="AC26" s="40" t="s">
        <v>157</v>
      </c>
      <c r="AD26" s="40" t="s">
        <v>158</v>
      </c>
      <c r="AE26" s="40"/>
    </row>
    <row r="27" s="4" customFormat="1" ht="86" customHeight="1" spans="1:31">
      <c r="A27" s="40">
        <v>19</v>
      </c>
      <c r="B27" s="40" t="s">
        <v>39</v>
      </c>
      <c r="C27" s="41" t="s">
        <v>40</v>
      </c>
      <c r="D27" s="41" t="s">
        <v>159</v>
      </c>
      <c r="E27" s="41" t="s">
        <v>135</v>
      </c>
      <c r="F27" s="41"/>
      <c r="G27" s="40" t="s">
        <v>160</v>
      </c>
      <c r="H27" s="41" t="s">
        <v>45</v>
      </c>
      <c r="I27" s="41" t="s">
        <v>135</v>
      </c>
      <c r="J27" s="41">
        <v>2025.03</v>
      </c>
      <c r="K27" s="41">
        <v>2025.09</v>
      </c>
      <c r="L27" s="41" t="s">
        <v>47</v>
      </c>
      <c r="M27" s="41" t="s">
        <v>47</v>
      </c>
      <c r="N27" s="41" t="s">
        <v>137</v>
      </c>
      <c r="O27" s="41" t="s">
        <v>161</v>
      </c>
      <c r="P27" s="35">
        <f t="shared" si="0"/>
        <v>20</v>
      </c>
      <c r="Q27" s="35">
        <f t="shared" si="1"/>
        <v>20</v>
      </c>
      <c r="R27" s="28"/>
      <c r="S27" s="28"/>
      <c r="T27" s="28"/>
      <c r="U27" s="28">
        <v>20</v>
      </c>
      <c r="V27" s="28"/>
      <c r="W27" s="28">
        <v>8</v>
      </c>
      <c r="X27" s="28">
        <v>15</v>
      </c>
      <c r="Y27" s="28">
        <v>24</v>
      </c>
      <c r="Z27" s="28"/>
      <c r="AA27" s="28"/>
      <c r="AB27" s="28"/>
      <c r="AC27" s="40" t="s">
        <v>162</v>
      </c>
      <c r="AD27" s="40" t="s">
        <v>158</v>
      </c>
      <c r="AE27" s="40"/>
    </row>
    <row r="28" s="4" customFormat="1" ht="101" customHeight="1" spans="1:31">
      <c r="A28" s="40">
        <v>20</v>
      </c>
      <c r="B28" s="40" t="s">
        <v>39</v>
      </c>
      <c r="C28" s="40" t="s">
        <v>40</v>
      </c>
      <c r="D28" s="40" t="s">
        <v>163</v>
      </c>
      <c r="E28" s="40" t="s">
        <v>164</v>
      </c>
      <c r="F28" s="40"/>
      <c r="G28" s="40" t="s">
        <v>165</v>
      </c>
      <c r="H28" s="40" t="s">
        <v>45</v>
      </c>
      <c r="I28" s="41" t="s">
        <v>135</v>
      </c>
      <c r="J28" s="41">
        <v>2025.04</v>
      </c>
      <c r="K28" s="41">
        <v>2025.09</v>
      </c>
      <c r="L28" s="40" t="s">
        <v>47</v>
      </c>
      <c r="M28" s="40" t="s">
        <v>47</v>
      </c>
      <c r="N28" s="41" t="s">
        <v>137</v>
      </c>
      <c r="O28" s="40" t="s">
        <v>166</v>
      </c>
      <c r="P28" s="35">
        <f t="shared" si="0"/>
        <v>10</v>
      </c>
      <c r="Q28" s="35">
        <f t="shared" si="1"/>
        <v>10</v>
      </c>
      <c r="R28" s="40">
        <v>10</v>
      </c>
      <c r="S28" s="45"/>
      <c r="T28" s="45"/>
      <c r="U28" s="45"/>
      <c r="V28" s="45"/>
      <c r="W28" s="40">
        <v>5</v>
      </c>
      <c r="X28" s="40">
        <v>25</v>
      </c>
      <c r="Y28" s="40">
        <v>46</v>
      </c>
      <c r="Z28" s="40">
        <v>4</v>
      </c>
      <c r="AA28" s="40">
        <v>1</v>
      </c>
      <c r="AB28" s="40">
        <v>3</v>
      </c>
      <c r="AC28" s="40" t="s">
        <v>167</v>
      </c>
      <c r="AD28" s="40" t="s">
        <v>168</v>
      </c>
      <c r="AE28" s="40"/>
    </row>
    <row r="29" s="4" customFormat="1" ht="261" customHeight="1" spans="1:31">
      <c r="A29" s="40">
        <v>21</v>
      </c>
      <c r="B29" s="40" t="s">
        <v>39</v>
      </c>
      <c r="C29" s="41" t="s">
        <v>40</v>
      </c>
      <c r="D29" s="41" t="s">
        <v>169</v>
      </c>
      <c r="E29" s="41" t="s">
        <v>135</v>
      </c>
      <c r="F29" s="41"/>
      <c r="G29" s="40" t="s">
        <v>170</v>
      </c>
      <c r="H29" s="41" t="s">
        <v>45</v>
      </c>
      <c r="I29" s="41" t="s">
        <v>135</v>
      </c>
      <c r="J29" s="41">
        <v>2025.03</v>
      </c>
      <c r="K29" s="41">
        <v>2025.09</v>
      </c>
      <c r="L29" s="41" t="s">
        <v>47</v>
      </c>
      <c r="M29" s="41" t="s">
        <v>47</v>
      </c>
      <c r="N29" s="41" t="s">
        <v>137</v>
      </c>
      <c r="O29" s="41" t="s">
        <v>171</v>
      </c>
      <c r="P29" s="35">
        <f t="shared" si="0"/>
        <v>200</v>
      </c>
      <c r="Q29" s="35">
        <f t="shared" si="1"/>
        <v>200</v>
      </c>
      <c r="R29" s="28"/>
      <c r="S29" s="28"/>
      <c r="T29" s="28"/>
      <c r="U29" s="28">
        <v>200</v>
      </c>
      <c r="V29" s="28"/>
      <c r="W29" s="28">
        <v>3</v>
      </c>
      <c r="X29" s="28">
        <v>20</v>
      </c>
      <c r="Y29" s="28">
        <v>31</v>
      </c>
      <c r="Z29" s="28">
        <v>2</v>
      </c>
      <c r="AA29" s="28">
        <v>2</v>
      </c>
      <c r="AB29" s="28">
        <v>3</v>
      </c>
      <c r="AC29" s="40" t="s">
        <v>172</v>
      </c>
      <c r="AD29" s="40" t="s">
        <v>173</v>
      </c>
      <c r="AE29" s="40"/>
    </row>
    <row r="30" s="5" customFormat="1" ht="238" customHeight="1" spans="1:31">
      <c r="A30" s="40">
        <v>22</v>
      </c>
      <c r="B30" s="40" t="s">
        <v>39</v>
      </c>
      <c r="C30" s="41" t="s">
        <v>40</v>
      </c>
      <c r="D30" s="41" t="s">
        <v>41</v>
      </c>
      <c r="E30" s="41" t="s">
        <v>174</v>
      </c>
      <c r="F30" s="41" t="s">
        <v>175</v>
      </c>
      <c r="G30" s="40" t="s">
        <v>176</v>
      </c>
      <c r="H30" s="41" t="s">
        <v>45</v>
      </c>
      <c r="I30" s="41" t="s">
        <v>177</v>
      </c>
      <c r="J30" s="41">
        <v>2025.04</v>
      </c>
      <c r="K30" s="41">
        <v>2025.12</v>
      </c>
      <c r="L30" s="41" t="s">
        <v>47</v>
      </c>
      <c r="M30" s="41" t="s">
        <v>47</v>
      </c>
      <c r="N30" s="41" t="s">
        <v>137</v>
      </c>
      <c r="O30" s="41" t="s">
        <v>178</v>
      </c>
      <c r="P30" s="35">
        <f t="shared" si="0"/>
        <v>60</v>
      </c>
      <c r="Q30" s="35">
        <f t="shared" si="1"/>
        <v>60</v>
      </c>
      <c r="R30" s="40"/>
      <c r="S30" s="40"/>
      <c r="T30" s="40">
        <v>60</v>
      </c>
      <c r="U30" s="40"/>
      <c r="V30" s="40"/>
      <c r="W30" s="40">
        <v>2</v>
      </c>
      <c r="X30" s="40">
        <v>17</v>
      </c>
      <c r="Y30" s="40">
        <v>42</v>
      </c>
      <c r="Z30" s="40">
        <v>2</v>
      </c>
      <c r="AA30" s="40">
        <v>9</v>
      </c>
      <c r="AB30" s="40">
        <v>20</v>
      </c>
      <c r="AC30" s="40" t="s">
        <v>179</v>
      </c>
      <c r="AD30" s="40" t="s">
        <v>179</v>
      </c>
      <c r="AE30" s="40"/>
    </row>
    <row r="31" s="5" customFormat="1" ht="76" customHeight="1" spans="1:32">
      <c r="A31" s="40">
        <v>23</v>
      </c>
      <c r="B31" s="40" t="s">
        <v>39</v>
      </c>
      <c r="C31" s="40" t="s">
        <v>40</v>
      </c>
      <c r="D31" s="40" t="s">
        <v>180</v>
      </c>
      <c r="E31" s="40" t="s">
        <v>181</v>
      </c>
      <c r="F31" s="40" t="s">
        <v>182</v>
      </c>
      <c r="G31" s="40" t="s">
        <v>183</v>
      </c>
      <c r="H31" s="40" t="s">
        <v>45</v>
      </c>
      <c r="I31" s="40" t="s">
        <v>182</v>
      </c>
      <c r="J31" s="40">
        <v>2025.05</v>
      </c>
      <c r="K31" s="40">
        <v>2025.06</v>
      </c>
      <c r="L31" s="40" t="s">
        <v>48</v>
      </c>
      <c r="M31" s="40" t="s">
        <v>48</v>
      </c>
      <c r="N31" s="40" t="s">
        <v>49</v>
      </c>
      <c r="O31" s="40" t="s">
        <v>184</v>
      </c>
      <c r="P31" s="35">
        <f t="shared" si="0"/>
        <v>22</v>
      </c>
      <c r="Q31" s="35">
        <f t="shared" si="1"/>
        <v>22</v>
      </c>
      <c r="R31" s="40">
        <v>22</v>
      </c>
      <c r="S31" s="40"/>
      <c r="T31" s="40"/>
      <c r="U31" s="40"/>
      <c r="V31" s="40"/>
      <c r="W31" s="40">
        <v>1</v>
      </c>
      <c r="X31" s="40">
        <v>30</v>
      </c>
      <c r="Y31" s="40">
        <v>50</v>
      </c>
      <c r="Z31" s="40">
        <v>1</v>
      </c>
      <c r="AA31" s="40">
        <v>8</v>
      </c>
      <c r="AB31" s="40">
        <v>12</v>
      </c>
      <c r="AC31" s="40" t="s">
        <v>185</v>
      </c>
      <c r="AD31" s="40"/>
      <c r="AE31" s="40"/>
      <c r="AF31" s="60"/>
    </row>
    <row r="32" s="6" customFormat="1" ht="88" customHeight="1" spans="1:31">
      <c r="A32" s="40">
        <v>24</v>
      </c>
      <c r="B32" s="40" t="s">
        <v>39</v>
      </c>
      <c r="C32" s="40" t="s">
        <v>40</v>
      </c>
      <c r="D32" s="40" t="s">
        <v>52</v>
      </c>
      <c r="E32" s="40" t="s">
        <v>42</v>
      </c>
      <c r="F32" s="40" t="s">
        <v>186</v>
      </c>
      <c r="G32" s="40" t="s">
        <v>187</v>
      </c>
      <c r="H32" s="40" t="s">
        <v>45</v>
      </c>
      <c r="I32" s="40" t="s">
        <v>188</v>
      </c>
      <c r="J32" s="40">
        <v>2025.05</v>
      </c>
      <c r="K32" s="40">
        <v>2025.06</v>
      </c>
      <c r="L32" s="40" t="s">
        <v>47</v>
      </c>
      <c r="M32" s="40" t="s">
        <v>48</v>
      </c>
      <c r="N32" s="40" t="s">
        <v>49</v>
      </c>
      <c r="O32" s="40" t="s">
        <v>189</v>
      </c>
      <c r="P32" s="35">
        <f t="shared" si="0"/>
        <v>20</v>
      </c>
      <c r="Q32" s="35">
        <f t="shared" si="1"/>
        <v>20</v>
      </c>
      <c r="R32" s="40"/>
      <c r="S32" s="40"/>
      <c r="T32" s="40">
        <v>20</v>
      </c>
      <c r="U32" s="40"/>
      <c r="V32" s="40"/>
      <c r="W32" s="40">
        <v>1</v>
      </c>
      <c r="X32" s="40">
        <v>510</v>
      </c>
      <c r="Y32" s="40">
        <v>1499</v>
      </c>
      <c r="Z32" s="40">
        <v>1</v>
      </c>
      <c r="AA32" s="40">
        <v>243</v>
      </c>
      <c r="AB32" s="40">
        <v>703</v>
      </c>
      <c r="AC32" s="40" t="s">
        <v>190</v>
      </c>
      <c r="AD32" s="40"/>
      <c r="AE32" s="40"/>
    </row>
    <row r="33" s="7" customFormat="1" ht="101" customHeight="1" spans="1:31">
      <c r="A33" s="40">
        <v>25</v>
      </c>
      <c r="B33" s="40" t="s">
        <v>39</v>
      </c>
      <c r="C33" s="41" t="s">
        <v>90</v>
      </c>
      <c r="D33" s="40" t="s">
        <v>109</v>
      </c>
      <c r="E33" s="40" t="s">
        <v>82</v>
      </c>
      <c r="F33" s="40" t="s">
        <v>191</v>
      </c>
      <c r="G33" s="40" t="s">
        <v>192</v>
      </c>
      <c r="H33" s="40" t="s">
        <v>45</v>
      </c>
      <c r="I33" s="40" t="s">
        <v>193</v>
      </c>
      <c r="J33" s="40">
        <v>2025.05</v>
      </c>
      <c r="K33" s="40">
        <v>2025.1</v>
      </c>
      <c r="L33" s="40" t="s">
        <v>47</v>
      </c>
      <c r="M33" s="40" t="s">
        <v>85</v>
      </c>
      <c r="N33" s="40" t="s">
        <v>86</v>
      </c>
      <c r="O33" s="40" t="s">
        <v>194</v>
      </c>
      <c r="P33" s="35">
        <f t="shared" si="0"/>
        <v>85</v>
      </c>
      <c r="Q33" s="35">
        <f t="shared" si="1"/>
        <v>85</v>
      </c>
      <c r="R33" s="40"/>
      <c r="S33" s="40"/>
      <c r="T33" s="40">
        <v>85</v>
      </c>
      <c r="U33" s="40"/>
      <c r="V33" s="40">
        <v>0</v>
      </c>
      <c r="W33" s="40">
        <v>1</v>
      </c>
      <c r="X33" s="40">
        <v>7</v>
      </c>
      <c r="Y33" s="40">
        <v>22</v>
      </c>
      <c r="Z33" s="40">
        <v>1</v>
      </c>
      <c r="AA33" s="40">
        <v>2</v>
      </c>
      <c r="AB33" s="40">
        <v>4</v>
      </c>
      <c r="AC33" s="40" t="s">
        <v>195</v>
      </c>
      <c r="AD33" s="40" t="s">
        <v>196</v>
      </c>
      <c r="AE33" s="40"/>
    </row>
    <row r="34" s="5" customFormat="1" ht="150" customHeight="1" spans="1:31">
      <c r="A34" s="40">
        <v>26</v>
      </c>
      <c r="B34" s="40" t="s">
        <v>39</v>
      </c>
      <c r="C34" s="40" t="s">
        <v>40</v>
      </c>
      <c r="D34" s="40" t="s">
        <v>41</v>
      </c>
      <c r="E34" s="40" t="s">
        <v>135</v>
      </c>
      <c r="F34" s="40"/>
      <c r="G34" s="40" t="s">
        <v>197</v>
      </c>
      <c r="H34" s="40" t="s">
        <v>45</v>
      </c>
      <c r="I34" s="40" t="s">
        <v>135</v>
      </c>
      <c r="J34" s="40">
        <v>2025.01</v>
      </c>
      <c r="K34" s="40">
        <v>2025.12</v>
      </c>
      <c r="L34" s="40" t="s">
        <v>47</v>
      </c>
      <c r="M34" s="40" t="s">
        <v>47</v>
      </c>
      <c r="N34" s="40" t="s">
        <v>137</v>
      </c>
      <c r="O34" s="40" t="s">
        <v>198</v>
      </c>
      <c r="P34" s="35">
        <f t="shared" si="0"/>
        <v>20</v>
      </c>
      <c r="Q34" s="35">
        <f t="shared" si="1"/>
        <v>20</v>
      </c>
      <c r="R34" s="40"/>
      <c r="S34" s="40"/>
      <c r="T34" s="40">
        <v>20</v>
      </c>
      <c r="U34" s="40"/>
      <c r="V34" s="40"/>
      <c r="W34" s="40">
        <v>7</v>
      </c>
      <c r="X34" s="40">
        <v>30</v>
      </c>
      <c r="Y34" s="40">
        <v>70</v>
      </c>
      <c r="Z34" s="40">
        <v>7</v>
      </c>
      <c r="AA34" s="40">
        <v>18</v>
      </c>
      <c r="AB34" s="40">
        <v>40</v>
      </c>
      <c r="AC34" s="40" t="s">
        <v>199</v>
      </c>
      <c r="AD34" s="40" t="s">
        <v>199</v>
      </c>
      <c r="AE34" s="40"/>
    </row>
    <row r="35" s="5" customFormat="1" ht="107" customHeight="1" spans="1:31">
      <c r="A35" s="40">
        <v>27</v>
      </c>
      <c r="B35" s="40" t="s">
        <v>39</v>
      </c>
      <c r="C35" s="40" t="s">
        <v>40</v>
      </c>
      <c r="D35" s="40" t="s">
        <v>52</v>
      </c>
      <c r="E35" s="40" t="s">
        <v>200</v>
      </c>
      <c r="F35" s="40" t="s">
        <v>201</v>
      </c>
      <c r="G35" s="40" t="s">
        <v>202</v>
      </c>
      <c r="H35" s="40" t="s">
        <v>45</v>
      </c>
      <c r="I35" s="40" t="s">
        <v>135</v>
      </c>
      <c r="J35" s="40">
        <v>2025.01</v>
      </c>
      <c r="K35" s="40">
        <v>2025.12</v>
      </c>
      <c r="L35" s="40" t="s">
        <v>47</v>
      </c>
      <c r="M35" s="40" t="s">
        <v>47</v>
      </c>
      <c r="N35" s="40" t="s">
        <v>137</v>
      </c>
      <c r="O35" s="40" t="s">
        <v>203</v>
      </c>
      <c r="P35" s="35">
        <f t="shared" si="0"/>
        <v>20</v>
      </c>
      <c r="Q35" s="35">
        <f t="shared" si="1"/>
        <v>20</v>
      </c>
      <c r="R35" s="40"/>
      <c r="S35" s="40"/>
      <c r="T35" s="40">
        <v>20</v>
      </c>
      <c r="U35" s="40"/>
      <c r="V35" s="40"/>
      <c r="W35" s="40"/>
      <c r="X35" s="40">
        <v>20</v>
      </c>
      <c r="Y35" s="40">
        <v>30</v>
      </c>
      <c r="Z35" s="40"/>
      <c r="AA35" s="40">
        <v>5</v>
      </c>
      <c r="AB35" s="40">
        <v>5</v>
      </c>
      <c r="AC35" s="40" t="s">
        <v>204</v>
      </c>
      <c r="AD35" s="40" t="s">
        <v>205</v>
      </c>
      <c r="AE35" s="40"/>
    </row>
    <row r="36" s="5" customFormat="1" ht="86" customHeight="1" spans="1:31">
      <c r="A36" s="40">
        <v>28</v>
      </c>
      <c r="B36" s="40" t="s">
        <v>39</v>
      </c>
      <c r="C36" s="40" t="s">
        <v>40</v>
      </c>
      <c r="D36" s="40" t="s">
        <v>52</v>
      </c>
      <c r="E36" s="40" t="s">
        <v>61</v>
      </c>
      <c r="F36" s="40" t="s">
        <v>206</v>
      </c>
      <c r="G36" s="40" t="s">
        <v>207</v>
      </c>
      <c r="H36" s="40" t="s">
        <v>45</v>
      </c>
      <c r="I36" s="40" t="s">
        <v>208</v>
      </c>
      <c r="J36" s="40">
        <v>2025.04</v>
      </c>
      <c r="K36" s="40">
        <v>2025.07</v>
      </c>
      <c r="L36" s="40" t="s">
        <v>47</v>
      </c>
      <c r="M36" s="40" t="s">
        <v>47</v>
      </c>
      <c r="N36" s="40" t="s">
        <v>137</v>
      </c>
      <c r="O36" s="40" t="s">
        <v>209</v>
      </c>
      <c r="P36" s="35">
        <f t="shared" si="0"/>
        <v>29.88</v>
      </c>
      <c r="Q36" s="35">
        <f t="shared" si="1"/>
        <v>29.88</v>
      </c>
      <c r="R36" s="40"/>
      <c r="S36" s="40"/>
      <c r="T36" s="40">
        <v>29.88</v>
      </c>
      <c r="U36" s="40"/>
      <c r="V36" s="40"/>
      <c r="W36" s="40">
        <v>10</v>
      </c>
      <c r="X36" s="40">
        <v>10</v>
      </c>
      <c r="Y36" s="40">
        <v>15</v>
      </c>
      <c r="Z36" s="40">
        <v>1</v>
      </c>
      <c r="AA36" s="40">
        <v>1</v>
      </c>
      <c r="AB36" s="40">
        <v>1</v>
      </c>
      <c r="AC36" s="40" t="s">
        <v>146</v>
      </c>
      <c r="AD36" s="40"/>
      <c r="AE36" s="40"/>
    </row>
    <row r="37" s="5" customFormat="1" ht="86" customHeight="1" spans="1:31">
      <c r="A37" s="40">
        <v>29</v>
      </c>
      <c r="B37" s="40" t="s">
        <v>39</v>
      </c>
      <c r="C37" s="40" t="s">
        <v>40</v>
      </c>
      <c r="D37" s="40" t="s">
        <v>52</v>
      </c>
      <c r="E37" s="40" t="s">
        <v>61</v>
      </c>
      <c r="F37" s="40" t="s">
        <v>143</v>
      </c>
      <c r="G37" s="40" t="s">
        <v>144</v>
      </c>
      <c r="H37" s="40" t="s">
        <v>45</v>
      </c>
      <c r="I37" s="40" t="s">
        <v>143</v>
      </c>
      <c r="J37" s="40">
        <v>2025.04</v>
      </c>
      <c r="K37" s="40">
        <v>2025.07</v>
      </c>
      <c r="L37" s="40" t="s">
        <v>47</v>
      </c>
      <c r="M37" s="40" t="s">
        <v>47</v>
      </c>
      <c r="N37" s="40" t="s">
        <v>137</v>
      </c>
      <c r="O37" s="40" t="s">
        <v>145</v>
      </c>
      <c r="P37" s="35">
        <f t="shared" si="0"/>
        <v>34.48</v>
      </c>
      <c r="Q37" s="35">
        <f t="shared" si="1"/>
        <v>34.48</v>
      </c>
      <c r="R37" s="40"/>
      <c r="S37" s="40"/>
      <c r="T37" s="40"/>
      <c r="U37" s="40">
        <v>34.48</v>
      </c>
      <c r="V37" s="40"/>
      <c r="W37" s="40">
        <v>3</v>
      </c>
      <c r="X37" s="40">
        <v>20</v>
      </c>
      <c r="Y37" s="40">
        <v>20</v>
      </c>
      <c r="Z37" s="40">
        <v>3</v>
      </c>
      <c r="AA37" s="40">
        <v>15</v>
      </c>
      <c r="AB37" s="40">
        <v>15</v>
      </c>
      <c r="AC37" s="40" t="s">
        <v>146</v>
      </c>
      <c r="AD37" s="40"/>
      <c r="AE37" s="40"/>
    </row>
    <row r="38" s="8" customFormat="1" ht="176" customHeight="1" spans="1:31">
      <c r="A38" s="40">
        <v>30</v>
      </c>
      <c r="B38" s="40" t="s">
        <v>39</v>
      </c>
      <c r="C38" s="41" t="s">
        <v>90</v>
      </c>
      <c r="D38" s="40" t="s">
        <v>210</v>
      </c>
      <c r="E38" s="40" t="s">
        <v>76</v>
      </c>
      <c r="F38" s="40" t="s">
        <v>211</v>
      </c>
      <c r="G38" s="40" t="s">
        <v>212</v>
      </c>
      <c r="H38" s="40" t="s">
        <v>45</v>
      </c>
      <c r="I38" s="40" t="s">
        <v>213</v>
      </c>
      <c r="J38" s="40">
        <v>45717</v>
      </c>
      <c r="K38" s="40">
        <v>45962</v>
      </c>
      <c r="L38" s="40" t="s">
        <v>78</v>
      </c>
      <c r="M38" s="40" t="s">
        <v>78</v>
      </c>
      <c r="N38" s="40" t="s">
        <v>79</v>
      </c>
      <c r="O38" s="40" t="s">
        <v>214</v>
      </c>
      <c r="P38" s="35">
        <f t="shared" si="0"/>
        <v>35</v>
      </c>
      <c r="Q38" s="35">
        <f t="shared" si="1"/>
        <v>35</v>
      </c>
      <c r="R38" s="57">
        <v>35</v>
      </c>
      <c r="S38" s="57"/>
      <c r="T38" s="57"/>
      <c r="U38" s="57"/>
      <c r="V38" s="57"/>
      <c r="W38" s="57">
        <v>0</v>
      </c>
      <c r="X38" s="57">
        <v>3</v>
      </c>
      <c r="Y38" s="57">
        <v>512</v>
      </c>
      <c r="Z38" s="57">
        <v>1465</v>
      </c>
      <c r="AA38" s="57">
        <v>1</v>
      </c>
      <c r="AB38" s="57">
        <v>0</v>
      </c>
      <c r="AC38" s="40" t="s">
        <v>215</v>
      </c>
      <c r="AD38" s="40" t="s">
        <v>216</v>
      </c>
      <c r="AE38" s="40"/>
    </row>
    <row r="39" s="4" customFormat="1" ht="87" customHeight="1" spans="1:31">
      <c r="A39" s="40">
        <v>31</v>
      </c>
      <c r="B39" s="40" t="s">
        <v>39</v>
      </c>
      <c r="C39" s="41" t="s">
        <v>90</v>
      </c>
      <c r="D39" s="40" t="s">
        <v>109</v>
      </c>
      <c r="E39" s="40" t="s">
        <v>82</v>
      </c>
      <c r="F39" s="40" t="s">
        <v>217</v>
      </c>
      <c r="G39" s="40" t="s">
        <v>218</v>
      </c>
      <c r="H39" s="40" t="s">
        <v>45</v>
      </c>
      <c r="I39" s="40" t="s">
        <v>217</v>
      </c>
      <c r="J39" s="40">
        <v>2025.03</v>
      </c>
      <c r="K39" s="40">
        <v>2025.11</v>
      </c>
      <c r="L39" s="40" t="s">
        <v>47</v>
      </c>
      <c r="M39" s="40" t="s">
        <v>85</v>
      </c>
      <c r="N39" s="40" t="s">
        <v>86</v>
      </c>
      <c r="O39" s="40" t="s">
        <v>219</v>
      </c>
      <c r="P39" s="35">
        <f t="shared" si="0"/>
        <v>5</v>
      </c>
      <c r="Q39" s="35">
        <f t="shared" si="1"/>
        <v>5</v>
      </c>
      <c r="R39" s="29"/>
      <c r="S39" s="29"/>
      <c r="T39" s="29"/>
      <c r="U39" s="29">
        <v>5</v>
      </c>
      <c r="V39" s="29"/>
      <c r="W39" s="29">
        <v>1</v>
      </c>
      <c r="X39" s="29">
        <v>129</v>
      </c>
      <c r="Y39" s="29">
        <v>487</v>
      </c>
      <c r="Z39" s="29">
        <v>1</v>
      </c>
      <c r="AA39" s="29">
        <v>74</v>
      </c>
      <c r="AB39" s="29">
        <v>294</v>
      </c>
      <c r="AC39" s="40" t="s">
        <v>220</v>
      </c>
      <c r="AD39" s="40"/>
      <c r="AE39" s="40"/>
    </row>
    <row r="40" s="3" customFormat="1" ht="127" customHeight="1" spans="1:31">
      <c r="A40" s="40">
        <v>32</v>
      </c>
      <c r="B40" s="40" t="s">
        <v>39</v>
      </c>
      <c r="C40" s="41" t="s">
        <v>90</v>
      </c>
      <c r="D40" s="40" t="s">
        <v>109</v>
      </c>
      <c r="E40" s="40" t="s">
        <v>82</v>
      </c>
      <c r="F40" s="40" t="s">
        <v>221</v>
      </c>
      <c r="G40" s="40" t="s">
        <v>222</v>
      </c>
      <c r="H40" s="40" t="s">
        <v>45</v>
      </c>
      <c r="I40" s="40" t="s">
        <v>223</v>
      </c>
      <c r="J40" s="40">
        <v>2025.03</v>
      </c>
      <c r="K40" s="40">
        <v>2025.1</v>
      </c>
      <c r="L40" s="40" t="s">
        <v>47</v>
      </c>
      <c r="M40" s="40" t="s">
        <v>85</v>
      </c>
      <c r="N40" s="40" t="s">
        <v>86</v>
      </c>
      <c r="O40" s="40" t="s">
        <v>224</v>
      </c>
      <c r="P40" s="35">
        <f t="shared" ref="P40:P71" si="2">Q40+V40</f>
        <v>78</v>
      </c>
      <c r="Q40" s="35">
        <f t="shared" ref="Q40:Q71" si="3">R40+S40+U40+T40</f>
        <v>78</v>
      </c>
      <c r="R40" s="40"/>
      <c r="S40" s="40"/>
      <c r="T40" s="40"/>
      <c r="U40" s="40">
        <v>78</v>
      </c>
      <c r="V40" s="40"/>
      <c r="W40" s="40">
        <v>1</v>
      </c>
      <c r="X40" s="40">
        <v>20</v>
      </c>
      <c r="Y40" s="40">
        <v>30</v>
      </c>
      <c r="Z40" s="40">
        <v>1</v>
      </c>
      <c r="AA40" s="40">
        <v>20</v>
      </c>
      <c r="AB40" s="40">
        <v>30</v>
      </c>
      <c r="AC40" s="40" t="s">
        <v>195</v>
      </c>
      <c r="AD40" s="40" t="s">
        <v>225</v>
      </c>
      <c r="AE40" s="40"/>
    </row>
    <row r="41" s="3" customFormat="1" ht="230" customHeight="1" spans="1:31">
      <c r="A41" s="40">
        <v>33</v>
      </c>
      <c r="B41" s="40" t="s">
        <v>39</v>
      </c>
      <c r="C41" s="40" t="s">
        <v>226</v>
      </c>
      <c r="D41" s="40" t="s">
        <v>227</v>
      </c>
      <c r="E41" s="40" t="s">
        <v>120</v>
      </c>
      <c r="F41" s="40" t="s">
        <v>228</v>
      </c>
      <c r="G41" s="40" t="s">
        <v>229</v>
      </c>
      <c r="H41" s="40" t="s">
        <v>45</v>
      </c>
      <c r="I41" s="40" t="s">
        <v>230</v>
      </c>
      <c r="J41" s="40">
        <v>2025.03</v>
      </c>
      <c r="K41" s="40">
        <v>2025.1</v>
      </c>
      <c r="L41" s="40" t="s">
        <v>47</v>
      </c>
      <c r="M41" s="40" t="s">
        <v>124</v>
      </c>
      <c r="N41" s="40" t="s">
        <v>125</v>
      </c>
      <c r="O41" s="40" t="s">
        <v>231</v>
      </c>
      <c r="P41" s="35">
        <f t="shared" si="2"/>
        <v>149.98</v>
      </c>
      <c r="Q41" s="35">
        <f t="shared" si="3"/>
        <v>149.98</v>
      </c>
      <c r="R41" s="40"/>
      <c r="S41" s="40"/>
      <c r="T41" s="40"/>
      <c r="U41" s="40">
        <v>149.98</v>
      </c>
      <c r="V41" s="40"/>
      <c r="W41" s="40">
        <v>4</v>
      </c>
      <c r="X41" s="40">
        <v>4</v>
      </c>
      <c r="Y41" s="40">
        <v>345</v>
      </c>
      <c r="Z41" s="40">
        <v>1157</v>
      </c>
      <c r="AA41" s="40">
        <v>76</v>
      </c>
      <c r="AB41" s="40">
        <v>214</v>
      </c>
      <c r="AC41" s="40" t="s">
        <v>232</v>
      </c>
      <c r="AD41" s="40"/>
      <c r="AE41" s="40"/>
    </row>
    <row r="42" s="9" customFormat="1" ht="122" customHeight="1" spans="1:31">
      <c r="A42" s="40">
        <v>34</v>
      </c>
      <c r="B42" s="40" t="s">
        <v>39</v>
      </c>
      <c r="C42" s="40" t="s">
        <v>233</v>
      </c>
      <c r="D42" s="40" t="s">
        <v>234</v>
      </c>
      <c r="E42" s="40" t="s">
        <v>68</v>
      </c>
      <c r="F42" s="40" t="s">
        <v>235</v>
      </c>
      <c r="G42" s="40" t="s">
        <v>236</v>
      </c>
      <c r="H42" s="40" t="s">
        <v>45</v>
      </c>
      <c r="I42" s="40" t="s">
        <v>237</v>
      </c>
      <c r="J42" s="40">
        <v>2025.03</v>
      </c>
      <c r="K42" s="40">
        <v>2025.12</v>
      </c>
      <c r="L42" s="40" t="s">
        <v>149</v>
      </c>
      <c r="M42" s="40" t="s">
        <v>71</v>
      </c>
      <c r="N42" s="40" t="s">
        <v>72</v>
      </c>
      <c r="O42" s="40" t="s">
        <v>238</v>
      </c>
      <c r="P42" s="35">
        <f t="shared" si="2"/>
        <v>98</v>
      </c>
      <c r="Q42" s="35">
        <f t="shared" si="3"/>
        <v>98</v>
      </c>
      <c r="R42" s="29"/>
      <c r="S42" s="29"/>
      <c r="T42" s="29"/>
      <c r="U42" s="29">
        <v>98</v>
      </c>
      <c r="V42" s="29"/>
      <c r="W42" s="29">
        <v>2</v>
      </c>
      <c r="X42" s="29">
        <v>324</v>
      </c>
      <c r="Y42" s="29">
        <v>898</v>
      </c>
      <c r="Z42" s="29">
        <v>0</v>
      </c>
      <c r="AA42" s="29">
        <v>0</v>
      </c>
      <c r="AB42" s="29">
        <v>0</v>
      </c>
      <c r="AC42" s="40" t="s">
        <v>239</v>
      </c>
      <c r="AD42" s="40" t="s">
        <v>240</v>
      </c>
      <c r="AE42" s="40"/>
    </row>
    <row r="43" s="9" customFormat="1" ht="110" customHeight="1" spans="1:31">
      <c r="A43" s="40">
        <v>35</v>
      </c>
      <c r="B43" s="40" t="s">
        <v>39</v>
      </c>
      <c r="C43" s="40" t="s">
        <v>233</v>
      </c>
      <c r="D43" s="40" t="s">
        <v>234</v>
      </c>
      <c r="E43" s="40" t="s">
        <v>68</v>
      </c>
      <c r="F43" s="40" t="s">
        <v>241</v>
      </c>
      <c r="G43" s="40" t="s">
        <v>242</v>
      </c>
      <c r="H43" s="40" t="s">
        <v>45</v>
      </c>
      <c r="I43" s="40" t="s">
        <v>115</v>
      </c>
      <c r="J43" s="40">
        <v>2025.04</v>
      </c>
      <c r="K43" s="40">
        <v>2025.12</v>
      </c>
      <c r="L43" s="40" t="s">
        <v>149</v>
      </c>
      <c r="M43" s="40" t="s">
        <v>71</v>
      </c>
      <c r="N43" s="40" t="s">
        <v>72</v>
      </c>
      <c r="O43" s="40" t="s">
        <v>243</v>
      </c>
      <c r="P43" s="35">
        <f t="shared" si="2"/>
        <v>45</v>
      </c>
      <c r="Q43" s="35">
        <f t="shared" si="3"/>
        <v>45</v>
      </c>
      <c r="R43" s="29"/>
      <c r="S43" s="29"/>
      <c r="T43" s="29"/>
      <c r="U43" s="29">
        <v>45</v>
      </c>
      <c r="V43" s="29"/>
      <c r="W43" s="29">
        <v>1</v>
      </c>
      <c r="X43" s="29">
        <v>20</v>
      </c>
      <c r="Y43" s="29">
        <v>65</v>
      </c>
      <c r="Z43" s="29">
        <v>0</v>
      </c>
      <c r="AA43" s="29">
        <v>5</v>
      </c>
      <c r="AB43" s="29">
        <v>16</v>
      </c>
      <c r="AC43" s="40" t="s">
        <v>244</v>
      </c>
      <c r="AD43" s="40" t="s">
        <v>119</v>
      </c>
      <c r="AE43" s="40"/>
    </row>
    <row r="44" s="10" customFormat="1" ht="107" customHeight="1" spans="1:31">
      <c r="A44" s="40">
        <v>36</v>
      </c>
      <c r="B44" s="40" t="s">
        <v>39</v>
      </c>
      <c r="C44" s="40" t="s">
        <v>40</v>
      </c>
      <c r="D44" s="40" t="s">
        <v>41</v>
      </c>
      <c r="E44" s="40" t="s">
        <v>76</v>
      </c>
      <c r="F44" s="40" t="s">
        <v>76</v>
      </c>
      <c r="G44" s="40" t="s">
        <v>245</v>
      </c>
      <c r="H44" s="40" t="s">
        <v>45</v>
      </c>
      <c r="I44" s="40" t="s">
        <v>76</v>
      </c>
      <c r="J44" s="40">
        <v>45748</v>
      </c>
      <c r="K44" s="40">
        <v>45931</v>
      </c>
      <c r="L44" s="40" t="s">
        <v>78</v>
      </c>
      <c r="M44" s="40" t="s">
        <v>78</v>
      </c>
      <c r="N44" s="40" t="s">
        <v>79</v>
      </c>
      <c r="O44" s="40" t="s">
        <v>246</v>
      </c>
      <c r="P44" s="35">
        <f t="shared" si="2"/>
        <v>212.18</v>
      </c>
      <c r="Q44" s="35">
        <f t="shared" si="3"/>
        <v>212.18</v>
      </c>
      <c r="R44" s="40"/>
      <c r="S44" s="40"/>
      <c r="T44" s="40">
        <v>212.18</v>
      </c>
      <c r="U44" s="40"/>
      <c r="V44" s="40"/>
      <c r="W44" s="40">
        <v>12</v>
      </c>
      <c r="X44" s="40">
        <v>400</v>
      </c>
      <c r="Y44" s="40">
        <v>1200</v>
      </c>
      <c r="Z44" s="40">
        <v>3</v>
      </c>
      <c r="AA44" s="40">
        <v>220</v>
      </c>
      <c r="AB44" s="40">
        <v>600</v>
      </c>
      <c r="AC44" s="40" t="s">
        <v>247</v>
      </c>
      <c r="AD44" s="40" t="s">
        <v>248</v>
      </c>
      <c r="AE44" s="40"/>
    </row>
    <row r="45" s="11" customFormat="1" ht="78" customHeight="1" spans="1:31">
      <c r="A45" s="40">
        <v>37</v>
      </c>
      <c r="B45" s="40" t="s">
        <v>39</v>
      </c>
      <c r="C45" s="40" t="s">
        <v>40</v>
      </c>
      <c r="D45" s="40" t="s">
        <v>41</v>
      </c>
      <c r="E45" s="40" t="s">
        <v>76</v>
      </c>
      <c r="F45" s="40" t="s">
        <v>76</v>
      </c>
      <c r="G45" s="40" t="s">
        <v>249</v>
      </c>
      <c r="H45" s="40" t="s">
        <v>45</v>
      </c>
      <c r="I45" s="40" t="s">
        <v>76</v>
      </c>
      <c r="J45" s="40">
        <v>45748</v>
      </c>
      <c r="K45" s="40">
        <v>45931</v>
      </c>
      <c r="L45" s="40" t="s">
        <v>78</v>
      </c>
      <c r="M45" s="40" t="s">
        <v>78</v>
      </c>
      <c r="N45" s="40" t="s">
        <v>79</v>
      </c>
      <c r="O45" s="40" t="s">
        <v>250</v>
      </c>
      <c r="P45" s="35">
        <f t="shared" si="2"/>
        <v>38.249</v>
      </c>
      <c r="Q45" s="35">
        <f t="shared" si="3"/>
        <v>38.249</v>
      </c>
      <c r="R45" s="40"/>
      <c r="S45" s="40"/>
      <c r="T45" s="40"/>
      <c r="U45" s="40">
        <v>38.249</v>
      </c>
      <c r="V45" s="40"/>
      <c r="W45" s="40">
        <v>12</v>
      </c>
      <c r="X45" s="40">
        <v>400</v>
      </c>
      <c r="Y45" s="40">
        <v>1200</v>
      </c>
      <c r="Z45" s="40">
        <v>3</v>
      </c>
      <c r="AA45" s="40">
        <v>220</v>
      </c>
      <c r="AB45" s="40">
        <v>600</v>
      </c>
      <c r="AC45" s="40" t="s">
        <v>251</v>
      </c>
      <c r="AD45" s="40" t="s">
        <v>248</v>
      </c>
      <c r="AE45" s="40"/>
    </row>
    <row r="46" s="12" customFormat="1" ht="71" customHeight="1" spans="1:31">
      <c r="A46" s="40">
        <v>38</v>
      </c>
      <c r="B46" s="40" t="s">
        <v>39</v>
      </c>
      <c r="C46" s="40" t="s">
        <v>40</v>
      </c>
      <c r="D46" s="40" t="s">
        <v>252</v>
      </c>
      <c r="E46" s="40" t="s">
        <v>76</v>
      </c>
      <c r="F46" s="40" t="s">
        <v>76</v>
      </c>
      <c r="G46" s="40" t="s">
        <v>253</v>
      </c>
      <c r="H46" s="40" t="s">
        <v>45</v>
      </c>
      <c r="I46" s="40" t="s">
        <v>76</v>
      </c>
      <c r="J46" s="40">
        <v>45748</v>
      </c>
      <c r="K46" s="40">
        <v>45931</v>
      </c>
      <c r="L46" s="40" t="s">
        <v>78</v>
      </c>
      <c r="M46" s="40" t="s">
        <v>78</v>
      </c>
      <c r="N46" s="40" t="s">
        <v>79</v>
      </c>
      <c r="O46" s="40" t="s">
        <v>254</v>
      </c>
      <c r="P46" s="35">
        <f t="shared" si="2"/>
        <v>7</v>
      </c>
      <c r="Q46" s="35">
        <f t="shared" si="3"/>
        <v>7</v>
      </c>
      <c r="R46" s="40"/>
      <c r="S46" s="40"/>
      <c r="T46" s="40"/>
      <c r="U46" s="40">
        <v>7</v>
      </c>
      <c r="V46" s="40"/>
      <c r="W46" s="40">
        <v>1</v>
      </c>
      <c r="X46" s="40">
        <v>5</v>
      </c>
      <c r="Y46" s="40">
        <v>16</v>
      </c>
      <c r="Z46" s="40">
        <v>1</v>
      </c>
      <c r="AA46" s="40">
        <v>2</v>
      </c>
      <c r="AB46" s="40">
        <v>8</v>
      </c>
      <c r="AC46" s="40" t="s">
        <v>255</v>
      </c>
      <c r="AD46" s="40" t="s">
        <v>216</v>
      </c>
      <c r="AE46" s="40"/>
    </row>
    <row r="47" s="11" customFormat="1" ht="142" customHeight="1" spans="1:31">
      <c r="A47" s="40">
        <v>39</v>
      </c>
      <c r="B47" s="40" t="s">
        <v>39</v>
      </c>
      <c r="C47" s="40" t="s">
        <v>40</v>
      </c>
      <c r="D47" s="40" t="s">
        <v>41</v>
      </c>
      <c r="E47" s="40" t="s">
        <v>61</v>
      </c>
      <c r="F47" s="40" t="s">
        <v>256</v>
      </c>
      <c r="G47" s="40" t="s">
        <v>257</v>
      </c>
      <c r="H47" s="40" t="s">
        <v>45</v>
      </c>
      <c r="I47" s="40" t="s">
        <v>256</v>
      </c>
      <c r="J47" s="40">
        <v>45689</v>
      </c>
      <c r="K47" s="40">
        <v>45809</v>
      </c>
      <c r="L47" s="40" t="s">
        <v>61</v>
      </c>
      <c r="M47" s="40" t="s">
        <v>64</v>
      </c>
      <c r="N47" s="40" t="s">
        <v>65</v>
      </c>
      <c r="O47" s="40" t="s">
        <v>258</v>
      </c>
      <c r="P47" s="35">
        <f t="shared" si="2"/>
        <v>15</v>
      </c>
      <c r="Q47" s="35">
        <f t="shared" si="3"/>
        <v>15</v>
      </c>
      <c r="R47" s="40"/>
      <c r="S47" s="40"/>
      <c r="T47" s="40"/>
      <c r="U47" s="40">
        <v>15</v>
      </c>
      <c r="V47" s="40"/>
      <c r="W47" s="40">
        <v>1</v>
      </c>
      <c r="X47" s="40">
        <v>5</v>
      </c>
      <c r="Y47" s="40">
        <v>13</v>
      </c>
      <c r="Z47" s="40">
        <v>1</v>
      </c>
      <c r="AA47" s="40">
        <v>2</v>
      </c>
      <c r="AB47" s="40">
        <v>4</v>
      </c>
      <c r="AC47" s="40" t="s">
        <v>259</v>
      </c>
      <c r="AD47" s="40" t="s">
        <v>259</v>
      </c>
      <c r="AE47" s="40"/>
    </row>
    <row r="48" s="13" customFormat="1" ht="182.25" spans="1:31">
      <c r="A48" s="40">
        <v>40</v>
      </c>
      <c r="B48" s="40" t="s">
        <v>39</v>
      </c>
      <c r="C48" s="40" t="s">
        <v>40</v>
      </c>
      <c r="D48" s="40" t="s">
        <v>41</v>
      </c>
      <c r="E48" s="40" t="s">
        <v>53</v>
      </c>
      <c r="F48" s="40" t="s">
        <v>260</v>
      </c>
      <c r="G48" s="40" t="s">
        <v>261</v>
      </c>
      <c r="H48" s="40" t="s">
        <v>45</v>
      </c>
      <c r="I48" s="40" t="s">
        <v>262</v>
      </c>
      <c r="J48" s="40">
        <v>45717</v>
      </c>
      <c r="K48" s="40">
        <v>45931</v>
      </c>
      <c r="L48" s="40" t="s">
        <v>56</v>
      </c>
      <c r="M48" s="40" t="s">
        <v>56</v>
      </c>
      <c r="N48" s="40" t="s">
        <v>57</v>
      </c>
      <c r="O48" s="40" t="s">
        <v>263</v>
      </c>
      <c r="P48" s="35">
        <f t="shared" si="2"/>
        <v>216.59</v>
      </c>
      <c r="Q48" s="35">
        <f t="shared" si="3"/>
        <v>216.59</v>
      </c>
      <c r="R48" s="40"/>
      <c r="S48" s="40"/>
      <c r="T48" s="40">
        <v>121.59</v>
      </c>
      <c r="U48" s="40">
        <v>95</v>
      </c>
      <c r="V48" s="40"/>
      <c r="W48" s="40">
        <v>6</v>
      </c>
      <c r="X48" s="40">
        <v>0</v>
      </c>
      <c r="Y48" s="40">
        <v>0</v>
      </c>
      <c r="Z48" s="40">
        <v>0</v>
      </c>
      <c r="AA48" s="40">
        <v>0</v>
      </c>
      <c r="AB48" s="40">
        <v>0</v>
      </c>
      <c r="AC48" s="40" t="s">
        <v>264</v>
      </c>
      <c r="AD48" s="40" t="s">
        <v>265</v>
      </c>
      <c r="AE48" s="40"/>
    </row>
    <row r="49" s="13" customFormat="1" ht="88" customHeight="1" spans="1:31">
      <c r="A49" s="40">
        <v>41</v>
      </c>
      <c r="B49" s="40" t="s">
        <v>39</v>
      </c>
      <c r="C49" s="40" t="s">
        <v>40</v>
      </c>
      <c r="D49" s="40" t="s">
        <v>41</v>
      </c>
      <c r="E49" s="40" t="s">
        <v>53</v>
      </c>
      <c r="F49" s="40" t="s">
        <v>266</v>
      </c>
      <c r="G49" s="40" t="s">
        <v>267</v>
      </c>
      <c r="H49" s="40" t="s">
        <v>45</v>
      </c>
      <c r="I49" s="40" t="s">
        <v>268</v>
      </c>
      <c r="J49" s="40">
        <v>45717</v>
      </c>
      <c r="K49" s="40">
        <v>45931</v>
      </c>
      <c r="L49" s="40" t="s">
        <v>56</v>
      </c>
      <c r="M49" s="40" t="s">
        <v>56</v>
      </c>
      <c r="N49" s="40" t="s">
        <v>57</v>
      </c>
      <c r="O49" s="40" t="s">
        <v>269</v>
      </c>
      <c r="P49" s="35">
        <f t="shared" si="2"/>
        <v>40</v>
      </c>
      <c r="Q49" s="35">
        <f t="shared" si="3"/>
        <v>40</v>
      </c>
      <c r="R49" s="40"/>
      <c r="S49" s="40"/>
      <c r="T49" s="40"/>
      <c r="U49" s="40">
        <v>40</v>
      </c>
      <c r="V49" s="40"/>
      <c r="W49" s="40">
        <v>2</v>
      </c>
      <c r="X49" s="40">
        <v>0</v>
      </c>
      <c r="Y49" s="40">
        <v>0</v>
      </c>
      <c r="Z49" s="40">
        <v>0</v>
      </c>
      <c r="AA49" s="40">
        <v>0</v>
      </c>
      <c r="AB49" s="40">
        <v>0</v>
      </c>
      <c r="AC49" s="40" t="s">
        <v>270</v>
      </c>
      <c r="AD49" s="40" t="s">
        <v>265</v>
      </c>
      <c r="AE49" s="40"/>
    </row>
    <row r="50" s="13" customFormat="1" ht="85" customHeight="1" spans="1:31">
      <c r="A50" s="40">
        <v>42</v>
      </c>
      <c r="B50" s="40" t="s">
        <v>39</v>
      </c>
      <c r="C50" s="40" t="s">
        <v>40</v>
      </c>
      <c r="D50" s="40" t="s">
        <v>41</v>
      </c>
      <c r="E50" s="40" t="s">
        <v>68</v>
      </c>
      <c r="F50" s="40" t="s">
        <v>271</v>
      </c>
      <c r="G50" s="40" t="s">
        <v>272</v>
      </c>
      <c r="H50" s="40" t="s">
        <v>45</v>
      </c>
      <c r="I50" s="40" t="s">
        <v>273</v>
      </c>
      <c r="J50" s="40" t="s">
        <v>274</v>
      </c>
      <c r="K50" s="40" t="s">
        <v>275</v>
      </c>
      <c r="L50" s="40" t="s">
        <v>71</v>
      </c>
      <c r="M50" s="40" t="s">
        <v>71</v>
      </c>
      <c r="N50" s="40" t="s">
        <v>72</v>
      </c>
      <c r="O50" s="40" t="s">
        <v>276</v>
      </c>
      <c r="P50" s="35">
        <f t="shared" si="2"/>
        <v>221.6702</v>
      </c>
      <c r="Q50" s="35">
        <f t="shared" si="3"/>
        <v>221.6702</v>
      </c>
      <c r="R50" s="40">
        <v>21.6702</v>
      </c>
      <c r="S50" s="40"/>
      <c r="T50" s="40"/>
      <c r="U50" s="40">
        <v>200</v>
      </c>
      <c r="V50" s="40"/>
      <c r="W50" s="40">
        <v>16</v>
      </c>
      <c r="X50" s="40">
        <v>500</v>
      </c>
      <c r="Y50" s="40">
        <v>2000</v>
      </c>
      <c r="Z50" s="40">
        <v>0</v>
      </c>
      <c r="AA50" s="40">
        <v>50</v>
      </c>
      <c r="AB50" s="40">
        <v>147</v>
      </c>
      <c r="AC50" s="40" t="s">
        <v>277</v>
      </c>
      <c r="AD50" s="40" t="s">
        <v>278</v>
      </c>
      <c r="AE50" s="40"/>
    </row>
    <row r="51" s="14" customFormat="1" ht="95" customHeight="1" spans="1:31">
      <c r="A51" s="40">
        <v>43</v>
      </c>
      <c r="B51" s="40" t="s">
        <v>39</v>
      </c>
      <c r="C51" s="40" t="s">
        <v>40</v>
      </c>
      <c r="D51" s="40" t="s">
        <v>169</v>
      </c>
      <c r="E51" s="40" t="s">
        <v>135</v>
      </c>
      <c r="F51" s="40"/>
      <c r="G51" s="40" t="s">
        <v>279</v>
      </c>
      <c r="H51" s="40" t="s">
        <v>45</v>
      </c>
      <c r="I51" s="40" t="s">
        <v>135</v>
      </c>
      <c r="J51" s="40">
        <v>2025.03</v>
      </c>
      <c r="K51" s="40">
        <v>2025.12</v>
      </c>
      <c r="L51" s="40" t="s">
        <v>47</v>
      </c>
      <c r="M51" s="40" t="s">
        <v>47</v>
      </c>
      <c r="N51" s="40" t="s">
        <v>137</v>
      </c>
      <c r="O51" s="40" t="s">
        <v>280</v>
      </c>
      <c r="P51" s="35">
        <f t="shared" si="2"/>
        <v>135.5</v>
      </c>
      <c r="Q51" s="35">
        <f t="shared" si="3"/>
        <v>135.5</v>
      </c>
      <c r="R51" s="40"/>
      <c r="S51" s="40">
        <v>35.5</v>
      </c>
      <c r="T51" s="40"/>
      <c r="U51" s="40">
        <v>100</v>
      </c>
      <c r="V51" s="40"/>
      <c r="W51" s="40"/>
      <c r="X51" s="40">
        <v>3</v>
      </c>
      <c r="Y51" s="40">
        <v>5</v>
      </c>
      <c r="Z51" s="40">
        <v>10</v>
      </c>
      <c r="AA51" s="40"/>
      <c r="AB51" s="40"/>
      <c r="AC51" s="40" t="s">
        <v>281</v>
      </c>
      <c r="AD51" s="40" t="s">
        <v>168</v>
      </c>
      <c r="AE51" s="40"/>
    </row>
    <row r="52" s="13" customFormat="1" ht="111" customHeight="1" spans="1:31">
      <c r="A52" s="40">
        <v>44</v>
      </c>
      <c r="B52" s="40" t="s">
        <v>39</v>
      </c>
      <c r="C52" s="40" t="s">
        <v>40</v>
      </c>
      <c r="D52" s="40" t="s">
        <v>41</v>
      </c>
      <c r="E52" s="40" t="s">
        <v>68</v>
      </c>
      <c r="F52" s="40"/>
      <c r="G52" s="40" t="s">
        <v>282</v>
      </c>
      <c r="H52" s="40" t="s">
        <v>45</v>
      </c>
      <c r="I52" s="40" t="s">
        <v>68</v>
      </c>
      <c r="J52" s="40">
        <v>2025.01</v>
      </c>
      <c r="K52" s="40">
        <v>2025.12</v>
      </c>
      <c r="L52" s="40" t="s">
        <v>47</v>
      </c>
      <c r="M52" s="40" t="s">
        <v>47</v>
      </c>
      <c r="N52" s="40" t="s">
        <v>137</v>
      </c>
      <c r="O52" s="40" t="s">
        <v>283</v>
      </c>
      <c r="P52" s="35">
        <f t="shared" si="2"/>
        <v>5.07</v>
      </c>
      <c r="Q52" s="35">
        <f t="shared" si="3"/>
        <v>5.07</v>
      </c>
      <c r="R52" s="40"/>
      <c r="S52" s="40"/>
      <c r="T52" s="40"/>
      <c r="U52" s="40">
        <v>5.07</v>
      </c>
      <c r="V52" s="40"/>
      <c r="W52" s="40">
        <v>3</v>
      </c>
      <c r="X52" s="40">
        <v>11</v>
      </c>
      <c r="Y52" s="40">
        <v>26</v>
      </c>
      <c r="Z52" s="40">
        <v>1</v>
      </c>
      <c r="AA52" s="40">
        <v>9</v>
      </c>
      <c r="AB52" s="40">
        <v>20</v>
      </c>
      <c r="AC52" s="40" t="s">
        <v>284</v>
      </c>
      <c r="AD52" s="40" t="s">
        <v>284</v>
      </c>
      <c r="AE52" s="40"/>
    </row>
    <row r="53" s="13" customFormat="1" ht="156" customHeight="1" spans="1:31">
      <c r="A53" s="40">
        <v>45</v>
      </c>
      <c r="B53" s="40" t="s">
        <v>39</v>
      </c>
      <c r="C53" s="40" t="s">
        <v>40</v>
      </c>
      <c r="D53" s="40" t="s">
        <v>41</v>
      </c>
      <c r="E53" s="40" t="s">
        <v>285</v>
      </c>
      <c r="F53" s="40" t="s">
        <v>286</v>
      </c>
      <c r="G53" s="40" t="s">
        <v>287</v>
      </c>
      <c r="H53" s="40" t="s">
        <v>45</v>
      </c>
      <c r="I53" s="40" t="s">
        <v>286</v>
      </c>
      <c r="J53" s="40">
        <v>2025.01</v>
      </c>
      <c r="K53" s="40">
        <v>2025.06</v>
      </c>
      <c r="L53" s="40" t="s">
        <v>47</v>
      </c>
      <c r="M53" s="40" t="s">
        <v>47</v>
      </c>
      <c r="N53" s="40" t="s">
        <v>137</v>
      </c>
      <c r="O53" s="40" t="s">
        <v>288</v>
      </c>
      <c r="P53" s="35">
        <f t="shared" si="2"/>
        <v>3.2</v>
      </c>
      <c r="Q53" s="35">
        <f t="shared" si="3"/>
        <v>3.2</v>
      </c>
      <c r="R53" s="40"/>
      <c r="S53" s="40"/>
      <c r="T53" s="40"/>
      <c r="U53" s="40">
        <v>3.2</v>
      </c>
      <c r="V53" s="40"/>
      <c r="W53" s="40">
        <v>2</v>
      </c>
      <c r="X53" s="40">
        <v>20</v>
      </c>
      <c r="Y53" s="40">
        <v>30</v>
      </c>
      <c r="Z53" s="40">
        <v>2</v>
      </c>
      <c r="AA53" s="40">
        <v>20</v>
      </c>
      <c r="AB53" s="40">
        <v>30</v>
      </c>
      <c r="AC53" s="40" t="s">
        <v>289</v>
      </c>
      <c r="AD53" s="40" t="s">
        <v>289</v>
      </c>
      <c r="AE53" s="40"/>
    </row>
    <row r="54" s="13" customFormat="1" ht="83" customHeight="1" spans="1:31">
      <c r="A54" s="40">
        <v>46</v>
      </c>
      <c r="B54" s="40" t="s">
        <v>39</v>
      </c>
      <c r="C54" s="40" t="s">
        <v>40</v>
      </c>
      <c r="D54" s="40" t="s">
        <v>41</v>
      </c>
      <c r="E54" s="40" t="s">
        <v>42</v>
      </c>
      <c r="F54" s="40" t="s">
        <v>290</v>
      </c>
      <c r="G54" s="40" t="s">
        <v>291</v>
      </c>
      <c r="H54" s="40" t="s">
        <v>45</v>
      </c>
      <c r="I54" s="40" t="s">
        <v>290</v>
      </c>
      <c r="J54" s="40">
        <v>2025.03</v>
      </c>
      <c r="K54" s="40">
        <v>2025.11</v>
      </c>
      <c r="L54" s="40" t="s">
        <v>47</v>
      </c>
      <c r="M54" s="40" t="s">
        <v>48</v>
      </c>
      <c r="N54" s="40" t="s">
        <v>49</v>
      </c>
      <c r="O54" s="40" t="s">
        <v>292</v>
      </c>
      <c r="P54" s="35">
        <f t="shared" si="2"/>
        <v>30</v>
      </c>
      <c r="Q54" s="35">
        <f t="shared" si="3"/>
        <v>30</v>
      </c>
      <c r="R54" s="40"/>
      <c r="S54" s="40"/>
      <c r="T54" s="40"/>
      <c r="U54" s="40">
        <v>30</v>
      </c>
      <c r="V54" s="40"/>
      <c r="W54" s="40">
        <v>2</v>
      </c>
      <c r="X54" s="40">
        <v>4</v>
      </c>
      <c r="Y54" s="40">
        <v>20</v>
      </c>
      <c r="Z54" s="40">
        <v>0</v>
      </c>
      <c r="AA54" s="40">
        <v>0</v>
      </c>
      <c r="AB54" s="40">
        <v>0</v>
      </c>
      <c r="AC54" s="40" t="s">
        <v>293</v>
      </c>
      <c r="AD54" s="40"/>
      <c r="AE54" s="40"/>
    </row>
    <row r="55" s="15" customFormat="1" ht="103" customHeight="1" spans="1:31">
      <c r="A55" s="40">
        <v>47</v>
      </c>
      <c r="B55" s="40" t="s">
        <v>39</v>
      </c>
      <c r="C55" s="40" t="s">
        <v>40</v>
      </c>
      <c r="D55" s="40" t="s">
        <v>52</v>
      </c>
      <c r="E55" s="40" t="s">
        <v>82</v>
      </c>
      <c r="F55" s="40" t="s">
        <v>223</v>
      </c>
      <c r="G55" s="40" t="s">
        <v>294</v>
      </c>
      <c r="H55" s="40" t="s">
        <v>45</v>
      </c>
      <c r="I55" s="40" t="s">
        <v>223</v>
      </c>
      <c r="J55" s="40">
        <v>2025.05</v>
      </c>
      <c r="K55" s="40">
        <v>2025.1</v>
      </c>
      <c r="L55" s="40" t="s">
        <v>47</v>
      </c>
      <c r="M55" s="40" t="s">
        <v>47</v>
      </c>
      <c r="N55" s="40" t="s">
        <v>137</v>
      </c>
      <c r="O55" s="40" t="s">
        <v>295</v>
      </c>
      <c r="P55" s="35">
        <f t="shared" si="2"/>
        <v>200</v>
      </c>
      <c r="Q55" s="35">
        <f t="shared" si="3"/>
        <v>200</v>
      </c>
      <c r="R55" s="40"/>
      <c r="S55" s="40"/>
      <c r="T55" s="40">
        <v>200</v>
      </c>
      <c r="U55" s="40"/>
      <c r="V55" s="40"/>
      <c r="W55" s="40">
        <v>1</v>
      </c>
      <c r="X55" s="40">
        <v>10</v>
      </c>
      <c r="Y55" s="40">
        <v>10</v>
      </c>
      <c r="Z55" s="40">
        <v>0</v>
      </c>
      <c r="AA55" s="40">
        <v>0</v>
      </c>
      <c r="AB55" s="40">
        <v>0</v>
      </c>
      <c r="AC55" s="40" t="s">
        <v>296</v>
      </c>
      <c r="AD55" s="40"/>
      <c r="AE55" s="40"/>
    </row>
    <row r="56" s="15" customFormat="1" ht="117" customHeight="1" spans="1:31">
      <c r="A56" s="40">
        <v>48</v>
      </c>
      <c r="B56" s="40" t="s">
        <v>39</v>
      </c>
      <c r="C56" s="40" t="s">
        <v>40</v>
      </c>
      <c r="D56" s="40" t="s">
        <v>41</v>
      </c>
      <c r="E56" s="40" t="s">
        <v>82</v>
      </c>
      <c r="F56" s="40" t="s">
        <v>297</v>
      </c>
      <c r="G56" s="40" t="s">
        <v>298</v>
      </c>
      <c r="H56" s="40" t="s">
        <v>45</v>
      </c>
      <c r="I56" s="40" t="s">
        <v>297</v>
      </c>
      <c r="J56" s="40">
        <v>45717</v>
      </c>
      <c r="K56" s="40">
        <v>45992</v>
      </c>
      <c r="L56" s="40" t="s">
        <v>47</v>
      </c>
      <c r="M56" s="40" t="s">
        <v>85</v>
      </c>
      <c r="N56" s="40" t="s">
        <v>86</v>
      </c>
      <c r="O56" s="40" t="s">
        <v>299</v>
      </c>
      <c r="P56" s="35">
        <f t="shared" si="2"/>
        <v>49.141</v>
      </c>
      <c r="Q56" s="35">
        <f t="shared" si="3"/>
        <v>49.141</v>
      </c>
      <c r="R56" s="58"/>
      <c r="S56" s="58"/>
      <c r="T56" s="58"/>
      <c r="U56" s="58">
        <v>49.141</v>
      </c>
      <c r="V56" s="58"/>
      <c r="W56" s="58">
        <v>7</v>
      </c>
      <c r="X56" s="58">
        <v>135</v>
      </c>
      <c r="Y56" s="58">
        <v>297</v>
      </c>
      <c r="Z56" s="58">
        <v>5</v>
      </c>
      <c r="AA56" s="58">
        <v>110</v>
      </c>
      <c r="AB56" s="58">
        <v>242</v>
      </c>
      <c r="AC56" s="40" t="s">
        <v>300</v>
      </c>
      <c r="AD56" s="40" t="s">
        <v>301</v>
      </c>
      <c r="AE56" s="40"/>
    </row>
    <row r="57" s="15" customFormat="1" ht="98" customHeight="1" spans="1:31">
      <c r="A57" s="40">
        <v>49</v>
      </c>
      <c r="B57" s="40" t="s">
        <v>39</v>
      </c>
      <c r="C57" s="40" t="s">
        <v>40</v>
      </c>
      <c r="D57" s="40" t="s">
        <v>52</v>
      </c>
      <c r="E57" s="40" t="s">
        <v>82</v>
      </c>
      <c r="F57" s="40" t="s">
        <v>302</v>
      </c>
      <c r="G57" s="40" t="s">
        <v>303</v>
      </c>
      <c r="H57" s="40" t="s">
        <v>45</v>
      </c>
      <c r="I57" s="40" t="s">
        <v>304</v>
      </c>
      <c r="J57" s="40">
        <v>45717</v>
      </c>
      <c r="K57" s="40">
        <v>45992</v>
      </c>
      <c r="L57" s="40" t="s">
        <v>47</v>
      </c>
      <c r="M57" s="40" t="s">
        <v>85</v>
      </c>
      <c r="N57" s="40" t="s">
        <v>86</v>
      </c>
      <c r="O57" s="40" t="s">
        <v>305</v>
      </c>
      <c r="P57" s="35">
        <f t="shared" si="2"/>
        <v>93.0716</v>
      </c>
      <c r="Q57" s="35">
        <f t="shared" si="3"/>
        <v>93.0716</v>
      </c>
      <c r="R57" s="58">
        <v>3.5</v>
      </c>
      <c r="S57" s="58"/>
      <c r="T57" s="58"/>
      <c r="U57" s="58">
        <v>89.5716</v>
      </c>
      <c r="V57" s="58"/>
      <c r="W57" s="58">
        <v>2</v>
      </c>
      <c r="X57" s="58">
        <v>10</v>
      </c>
      <c r="Y57" s="58">
        <v>15</v>
      </c>
      <c r="Z57" s="58">
        <v>1</v>
      </c>
      <c r="AA57" s="58">
        <v>4</v>
      </c>
      <c r="AB57" s="58">
        <v>7</v>
      </c>
      <c r="AC57" s="40" t="s">
        <v>306</v>
      </c>
      <c r="AD57" s="40" t="s">
        <v>307</v>
      </c>
      <c r="AE57" s="40"/>
    </row>
    <row r="58" s="4" customFormat="1" ht="86" customHeight="1" spans="1:31">
      <c r="A58" s="40">
        <v>50</v>
      </c>
      <c r="B58" s="40" t="s">
        <v>39</v>
      </c>
      <c r="C58" s="40" t="s">
        <v>308</v>
      </c>
      <c r="D58" s="40" t="s">
        <v>309</v>
      </c>
      <c r="E58" s="40" t="s">
        <v>135</v>
      </c>
      <c r="F58" s="40"/>
      <c r="G58" s="40" t="s">
        <v>310</v>
      </c>
      <c r="H58" s="40" t="s">
        <v>45</v>
      </c>
      <c r="I58" s="40" t="s">
        <v>135</v>
      </c>
      <c r="J58" s="40">
        <v>2025.01</v>
      </c>
      <c r="K58" s="40">
        <v>2025.12</v>
      </c>
      <c r="L58" s="40" t="s">
        <v>47</v>
      </c>
      <c r="M58" s="40" t="s">
        <v>47</v>
      </c>
      <c r="N58" s="40" t="s">
        <v>137</v>
      </c>
      <c r="O58" s="40" t="s">
        <v>311</v>
      </c>
      <c r="P58" s="35">
        <f t="shared" si="2"/>
        <v>300</v>
      </c>
      <c r="Q58" s="35">
        <f t="shared" si="3"/>
        <v>300</v>
      </c>
      <c r="R58" s="28"/>
      <c r="S58" s="28"/>
      <c r="T58" s="28"/>
      <c r="U58" s="28">
        <v>300</v>
      </c>
      <c r="V58" s="28"/>
      <c r="W58" s="28">
        <v>88</v>
      </c>
      <c r="X58" s="28">
        <v>5000</v>
      </c>
      <c r="Y58" s="28">
        <v>13500</v>
      </c>
      <c r="Z58" s="28">
        <v>88</v>
      </c>
      <c r="AA58" s="28">
        <v>5000</v>
      </c>
      <c r="AB58" s="28">
        <v>13500</v>
      </c>
      <c r="AC58" s="40" t="s">
        <v>312</v>
      </c>
      <c r="AD58" s="40"/>
      <c r="AE58" s="40"/>
    </row>
    <row r="59" s="4" customFormat="1" ht="67" customHeight="1" spans="1:31">
      <c r="A59" s="42" t="s">
        <v>313</v>
      </c>
      <c r="B59" s="43"/>
      <c r="C59" s="43"/>
      <c r="D59" s="43"/>
      <c r="E59" s="43"/>
      <c r="F59" s="43"/>
      <c r="G59" s="44"/>
      <c r="H59" s="45"/>
      <c r="I59" s="45"/>
      <c r="J59" s="45"/>
      <c r="K59" s="41"/>
      <c r="L59" s="45"/>
      <c r="M59" s="45"/>
      <c r="N59" s="45"/>
      <c r="O59" s="55"/>
      <c r="P59" s="35">
        <f t="shared" si="2"/>
        <v>10394.8802</v>
      </c>
      <c r="Q59" s="35">
        <f t="shared" si="3"/>
        <v>5097.8702</v>
      </c>
      <c r="R59" s="28">
        <f>SUM(R60:R119)</f>
        <v>866.3298</v>
      </c>
      <c r="S59" s="28">
        <f>SUM(S60:S119)</f>
        <v>592.5</v>
      </c>
      <c r="T59" s="28">
        <f>SUM(T60:T119)</f>
        <v>1683.5</v>
      </c>
      <c r="U59" s="28">
        <f>SUM(U60:U119)</f>
        <v>1955.5404</v>
      </c>
      <c r="V59" s="28">
        <f>SUM(V60:V119)</f>
        <v>5297.01</v>
      </c>
      <c r="W59" s="28"/>
      <c r="X59" s="28"/>
      <c r="Y59" s="28"/>
      <c r="Z59" s="28"/>
      <c r="AA59" s="28"/>
      <c r="AB59" s="28"/>
      <c r="AC59" s="41"/>
      <c r="AD59" s="41"/>
      <c r="AE59" s="41"/>
    </row>
    <row r="60" s="3" customFormat="1" ht="102" customHeight="1" spans="1:31">
      <c r="A60" s="40">
        <v>51</v>
      </c>
      <c r="B60" s="40" t="s">
        <v>314</v>
      </c>
      <c r="C60" s="40" t="s">
        <v>315</v>
      </c>
      <c r="D60" s="40" t="s">
        <v>316</v>
      </c>
      <c r="E60" s="40" t="s">
        <v>42</v>
      </c>
      <c r="F60" s="46" t="s">
        <v>42</v>
      </c>
      <c r="G60" s="40" t="s">
        <v>317</v>
      </c>
      <c r="H60" s="46" t="s">
        <v>318</v>
      </c>
      <c r="I60" s="46" t="s">
        <v>42</v>
      </c>
      <c r="J60" s="46">
        <v>2025.03</v>
      </c>
      <c r="K60" s="41">
        <v>2025.12</v>
      </c>
      <c r="L60" s="40" t="s">
        <v>319</v>
      </c>
      <c r="M60" s="40" t="s">
        <v>48</v>
      </c>
      <c r="N60" s="46" t="s">
        <v>49</v>
      </c>
      <c r="O60" s="40" t="s">
        <v>320</v>
      </c>
      <c r="P60" s="35">
        <f t="shared" si="2"/>
        <v>71.74</v>
      </c>
      <c r="Q60" s="35">
        <f t="shared" si="3"/>
        <v>71.74</v>
      </c>
      <c r="R60" s="28"/>
      <c r="S60" s="28"/>
      <c r="T60" s="29">
        <v>20</v>
      </c>
      <c r="U60" s="28">
        <v>51.74</v>
      </c>
      <c r="V60" s="28"/>
      <c r="W60" s="28">
        <v>15</v>
      </c>
      <c r="X60" s="28">
        <v>5489</v>
      </c>
      <c r="Y60" s="28">
        <v>15286</v>
      </c>
      <c r="Z60" s="28">
        <v>15</v>
      </c>
      <c r="AA60" s="28">
        <v>1885</v>
      </c>
      <c r="AB60" s="28">
        <v>5208</v>
      </c>
      <c r="AC60" s="41" t="s">
        <v>321</v>
      </c>
      <c r="AD60" s="41"/>
      <c r="AE60" s="41"/>
    </row>
    <row r="61" s="3" customFormat="1" ht="176" customHeight="1" spans="1:31">
      <c r="A61" s="40">
        <v>52</v>
      </c>
      <c r="B61" s="40" t="s">
        <v>314</v>
      </c>
      <c r="C61" s="40" t="s">
        <v>315</v>
      </c>
      <c r="D61" s="40" t="s">
        <v>316</v>
      </c>
      <c r="E61" s="40" t="s">
        <v>53</v>
      </c>
      <c r="F61" s="40" t="s">
        <v>53</v>
      </c>
      <c r="G61" s="40" t="s">
        <v>322</v>
      </c>
      <c r="H61" s="40" t="s">
        <v>45</v>
      </c>
      <c r="I61" s="40" t="s">
        <v>53</v>
      </c>
      <c r="J61" s="46">
        <v>2025.03</v>
      </c>
      <c r="K61" s="41">
        <v>2025.12</v>
      </c>
      <c r="L61" s="40" t="s">
        <v>319</v>
      </c>
      <c r="M61" s="40" t="s">
        <v>56</v>
      </c>
      <c r="N61" s="40" t="s">
        <v>57</v>
      </c>
      <c r="O61" s="40" t="s">
        <v>323</v>
      </c>
      <c r="P61" s="35">
        <f t="shared" si="2"/>
        <v>86.6</v>
      </c>
      <c r="Q61" s="35">
        <f t="shared" si="3"/>
        <v>86.6</v>
      </c>
      <c r="R61" s="28"/>
      <c r="S61" s="28"/>
      <c r="T61" s="29">
        <v>31.008</v>
      </c>
      <c r="U61" s="28">
        <v>55.592</v>
      </c>
      <c r="V61" s="28"/>
      <c r="W61" s="28">
        <v>10</v>
      </c>
      <c r="X61" s="28">
        <v>4967</v>
      </c>
      <c r="Y61" s="28">
        <v>13274</v>
      </c>
      <c r="Z61" s="28">
        <v>4</v>
      </c>
      <c r="AA61" s="28">
        <v>1325</v>
      </c>
      <c r="AB61" s="28">
        <v>3362</v>
      </c>
      <c r="AC61" s="41" t="s">
        <v>324</v>
      </c>
      <c r="AD61" s="41" t="s">
        <v>325</v>
      </c>
      <c r="AE61" s="41"/>
    </row>
    <row r="62" s="3" customFormat="1" ht="142" customHeight="1" spans="1:31">
      <c r="A62" s="40">
        <v>53</v>
      </c>
      <c r="B62" s="40" t="s">
        <v>314</v>
      </c>
      <c r="C62" s="40" t="s">
        <v>315</v>
      </c>
      <c r="D62" s="40" t="s">
        <v>316</v>
      </c>
      <c r="E62" s="46" t="s">
        <v>61</v>
      </c>
      <c r="F62" s="40" t="s">
        <v>61</v>
      </c>
      <c r="G62" s="40" t="s">
        <v>326</v>
      </c>
      <c r="H62" s="40" t="s">
        <v>327</v>
      </c>
      <c r="I62" s="46" t="s">
        <v>61</v>
      </c>
      <c r="J62" s="46">
        <v>2025.03</v>
      </c>
      <c r="K62" s="41">
        <v>2025.12</v>
      </c>
      <c r="L62" s="40" t="s">
        <v>319</v>
      </c>
      <c r="M62" s="40" t="s">
        <v>64</v>
      </c>
      <c r="N62" s="40" t="s">
        <v>65</v>
      </c>
      <c r="O62" s="40" t="s">
        <v>328</v>
      </c>
      <c r="P62" s="35">
        <f t="shared" si="2"/>
        <v>282</v>
      </c>
      <c r="Q62" s="35">
        <f t="shared" si="3"/>
        <v>282</v>
      </c>
      <c r="R62" s="28"/>
      <c r="S62" s="28"/>
      <c r="T62" s="29">
        <v>25</v>
      </c>
      <c r="U62" s="28">
        <v>257</v>
      </c>
      <c r="V62" s="28"/>
      <c r="W62" s="28">
        <v>18</v>
      </c>
      <c r="X62" s="28">
        <v>1020</v>
      </c>
      <c r="Y62" s="28">
        <v>2995</v>
      </c>
      <c r="Z62" s="28"/>
      <c r="AA62" s="28">
        <v>40</v>
      </c>
      <c r="AB62" s="28">
        <v>113</v>
      </c>
      <c r="AC62" s="41" t="s">
        <v>329</v>
      </c>
      <c r="AD62" s="41" t="s">
        <v>329</v>
      </c>
      <c r="AE62" s="41"/>
    </row>
    <row r="63" s="3" customFormat="1" ht="78" customHeight="1" spans="1:31">
      <c r="A63" s="40">
        <v>54</v>
      </c>
      <c r="B63" s="40" t="s">
        <v>314</v>
      </c>
      <c r="C63" s="40" t="s">
        <v>315</v>
      </c>
      <c r="D63" s="40" t="s">
        <v>316</v>
      </c>
      <c r="E63" s="40" t="s">
        <v>68</v>
      </c>
      <c r="F63" s="40" t="s">
        <v>68</v>
      </c>
      <c r="G63" s="40" t="s">
        <v>330</v>
      </c>
      <c r="H63" s="40" t="s">
        <v>45</v>
      </c>
      <c r="I63" s="40" t="s">
        <v>68</v>
      </c>
      <c r="J63" s="46">
        <v>2025.03</v>
      </c>
      <c r="K63" s="41">
        <v>2025.12</v>
      </c>
      <c r="L63" s="40" t="s">
        <v>319</v>
      </c>
      <c r="M63" s="40" t="s">
        <v>71</v>
      </c>
      <c r="N63" s="40" t="s">
        <v>72</v>
      </c>
      <c r="O63" s="40" t="s">
        <v>331</v>
      </c>
      <c r="P63" s="35">
        <f t="shared" si="2"/>
        <v>219.2</v>
      </c>
      <c r="Q63" s="35">
        <f t="shared" si="3"/>
        <v>219.2</v>
      </c>
      <c r="R63" s="28"/>
      <c r="S63" s="28"/>
      <c r="T63" s="29">
        <v>45</v>
      </c>
      <c r="U63" s="28">
        <v>174.2</v>
      </c>
      <c r="V63" s="28"/>
      <c r="W63" s="28">
        <v>16</v>
      </c>
      <c r="X63" s="28">
        <v>7523</v>
      </c>
      <c r="Y63" s="28">
        <v>21808</v>
      </c>
      <c r="Z63" s="28">
        <v>0</v>
      </c>
      <c r="AA63" s="28">
        <v>29</v>
      </c>
      <c r="AB63" s="28">
        <v>59</v>
      </c>
      <c r="AC63" s="41" t="s">
        <v>332</v>
      </c>
      <c r="AD63" s="41"/>
      <c r="AE63" s="41"/>
    </row>
    <row r="64" s="3" customFormat="1" ht="73" customHeight="1" spans="1:31">
      <c r="A64" s="40">
        <v>55</v>
      </c>
      <c r="B64" s="40" t="s">
        <v>314</v>
      </c>
      <c r="C64" s="40" t="s">
        <v>315</v>
      </c>
      <c r="D64" s="40" t="s">
        <v>316</v>
      </c>
      <c r="E64" s="40" t="s">
        <v>76</v>
      </c>
      <c r="F64" s="40" t="s">
        <v>76</v>
      </c>
      <c r="G64" s="40" t="s">
        <v>333</v>
      </c>
      <c r="H64" s="40" t="s">
        <v>45</v>
      </c>
      <c r="I64" s="46" t="s">
        <v>76</v>
      </c>
      <c r="J64" s="46">
        <v>2025.03</v>
      </c>
      <c r="K64" s="41">
        <v>2025.12</v>
      </c>
      <c r="L64" s="56" t="s">
        <v>319</v>
      </c>
      <c r="M64" s="40" t="s">
        <v>78</v>
      </c>
      <c r="N64" s="40" t="s">
        <v>79</v>
      </c>
      <c r="O64" s="40" t="s">
        <v>334</v>
      </c>
      <c r="P64" s="35">
        <f t="shared" si="2"/>
        <v>192.6</v>
      </c>
      <c r="Q64" s="35">
        <f t="shared" si="3"/>
        <v>192.6</v>
      </c>
      <c r="R64" s="28"/>
      <c r="S64" s="28"/>
      <c r="T64" s="29">
        <v>45</v>
      </c>
      <c r="U64" s="28">
        <v>147.6</v>
      </c>
      <c r="V64" s="28"/>
      <c r="W64" s="28">
        <v>12</v>
      </c>
      <c r="X64" s="28">
        <v>3373</v>
      </c>
      <c r="Y64" s="28">
        <v>10331</v>
      </c>
      <c r="Z64" s="28">
        <v>3</v>
      </c>
      <c r="AA64" s="28">
        <v>74</v>
      </c>
      <c r="AB64" s="28">
        <v>185</v>
      </c>
      <c r="AC64" s="41" t="s">
        <v>335</v>
      </c>
      <c r="AD64" s="41"/>
      <c r="AE64" s="41"/>
    </row>
    <row r="65" s="3" customFormat="1" ht="83" customHeight="1" spans="1:31">
      <c r="A65" s="40">
        <v>56</v>
      </c>
      <c r="B65" s="40" t="s">
        <v>314</v>
      </c>
      <c r="C65" s="40" t="s">
        <v>315</v>
      </c>
      <c r="D65" s="40" t="s">
        <v>316</v>
      </c>
      <c r="E65" s="40" t="s">
        <v>82</v>
      </c>
      <c r="F65" s="40" t="s">
        <v>82</v>
      </c>
      <c r="G65" s="40" t="s">
        <v>336</v>
      </c>
      <c r="H65" s="40" t="s">
        <v>45</v>
      </c>
      <c r="I65" s="40" t="s">
        <v>82</v>
      </c>
      <c r="J65" s="46">
        <v>2025.03</v>
      </c>
      <c r="K65" s="41">
        <v>2025.12</v>
      </c>
      <c r="L65" s="40" t="s">
        <v>319</v>
      </c>
      <c r="M65" s="40" t="s">
        <v>85</v>
      </c>
      <c r="N65" s="40" t="s">
        <v>86</v>
      </c>
      <c r="O65" s="40" t="s">
        <v>337</v>
      </c>
      <c r="P65" s="35">
        <f t="shared" si="2"/>
        <v>190.892</v>
      </c>
      <c r="Q65" s="35">
        <f t="shared" si="3"/>
        <v>190.892</v>
      </c>
      <c r="R65" s="28"/>
      <c r="S65" s="28"/>
      <c r="T65" s="29">
        <v>43.992</v>
      </c>
      <c r="U65" s="28">
        <v>146.9</v>
      </c>
      <c r="V65" s="28"/>
      <c r="W65" s="28">
        <v>12</v>
      </c>
      <c r="X65" s="28">
        <v>5686</v>
      </c>
      <c r="Y65" s="28">
        <v>16237</v>
      </c>
      <c r="Z65" s="28">
        <v>9</v>
      </c>
      <c r="AA65" s="28">
        <v>2115</v>
      </c>
      <c r="AB65" s="28">
        <v>5504</v>
      </c>
      <c r="AC65" s="41" t="s">
        <v>335</v>
      </c>
      <c r="AD65" s="41"/>
      <c r="AE65" s="41"/>
    </row>
    <row r="66" s="3" customFormat="1" ht="81" customHeight="1" spans="1:31">
      <c r="A66" s="40">
        <v>57</v>
      </c>
      <c r="B66" s="40" t="s">
        <v>314</v>
      </c>
      <c r="C66" s="61" t="s">
        <v>315</v>
      </c>
      <c r="D66" s="61" t="s">
        <v>316</v>
      </c>
      <c r="E66" s="61" t="s">
        <v>120</v>
      </c>
      <c r="F66" s="61" t="s">
        <v>120</v>
      </c>
      <c r="G66" s="61" t="s">
        <v>338</v>
      </c>
      <c r="H66" s="61" t="s">
        <v>45</v>
      </c>
      <c r="I66" s="61" t="s">
        <v>120</v>
      </c>
      <c r="J66" s="46">
        <v>2025.03</v>
      </c>
      <c r="K66" s="41">
        <v>2025.12</v>
      </c>
      <c r="L66" s="40" t="s">
        <v>319</v>
      </c>
      <c r="M66" s="40" t="s">
        <v>124</v>
      </c>
      <c r="N66" s="61" t="s">
        <v>125</v>
      </c>
      <c r="O66" s="40" t="s">
        <v>339</v>
      </c>
      <c r="P66" s="35">
        <f t="shared" si="2"/>
        <v>166.7</v>
      </c>
      <c r="Q66" s="35">
        <f t="shared" si="3"/>
        <v>166.7</v>
      </c>
      <c r="R66" s="28"/>
      <c r="S66" s="28"/>
      <c r="T66" s="29">
        <v>30</v>
      </c>
      <c r="U66" s="28">
        <v>136.7</v>
      </c>
      <c r="V66" s="28"/>
      <c r="W66" s="28">
        <v>11</v>
      </c>
      <c r="X66" s="28">
        <v>3562</v>
      </c>
      <c r="Y66" s="28">
        <v>8907</v>
      </c>
      <c r="Z66" s="28">
        <v>9</v>
      </c>
      <c r="AA66" s="28">
        <v>1188</v>
      </c>
      <c r="AB66" s="28">
        <v>3126</v>
      </c>
      <c r="AC66" s="41" t="s">
        <v>335</v>
      </c>
      <c r="AD66" s="41"/>
      <c r="AE66" s="41"/>
    </row>
    <row r="67" s="16" customFormat="1" ht="68" customHeight="1" spans="1:31">
      <c r="A67" s="40">
        <v>58</v>
      </c>
      <c r="B67" s="40" t="s">
        <v>314</v>
      </c>
      <c r="C67" s="40" t="s">
        <v>340</v>
      </c>
      <c r="D67" s="40" t="s">
        <v>341</v>
      </c>
      <c r="E67" s="40" t="s">
        <v>61</v>
      </c>
      <c r="F67" s="40" t="s">
        <v>342</v>
      </c>
      <c r="G67" s="40" t="s">
        <v>343</v>
      </c>
      <c r="H67" s="40" t="s">
        <v>45</v>
      </c>
      <c r="I67" s="40" t="s">
        <v>342</v>
      </c>
      <c r="J67" s="40">
        <v>2025.03</v>
      </c>
      <c r="K67" s="41">
        <v>2025.11</v>
      </c>
      <c r="L67" s="40" t="s">
        <v>344</v>
      </c>
      <c r="M67" s="40" t="s">
        <v>64</v>
      </c>
      <c r="N67" s="40" t="s">
        <v>65</v>
      </c>
      <c r="O67" s="40" t="s">
        <v>345</v>
      </c>
      <c r="P67" s="35">
        <f t="shared" si="2"/>
        <v>190</v>
      </c>
      <c r="Q67" s="35">
        <f t="shared" si="3"/>
        <v>190</v>
      </c>
      <c r="R67" s="28"/>
      <c r="S67" s="28"/>
      <c r="T67" s="28">
        <v>30</v>
      </c>
      <c r="U67" s="28">
        <v>160</v>
      </c>
      <c r="V67" s="28"/>
      <c r="W67" s="28">
        <v>4</v>
      </c>
      <c r="X67" s="28">
        <v>1021</v>
      </c>
      <c r="Y67" s="28">
        <v>3062</v>
      </c>
      <c r="Z67" s="28">
        <v>3</v>
      </c>
      <c r="AA67" s="28">
        <v>402</v>
      </c>
      <c r="AB67" s="28">
        <v>629</v>
      </c>
      <c r="AC67" s="41" t="s">
        <v>346</v>
      </c>
      <c r="AD67" s="41"/>
      <c r="AE67" s="41"/>
    </row>
    <row r="68" s="16" customFormat="1" ht="66" customHeight="1" spans="1:31">
      <c r="A68" s="40">
        <v>59</v>
      </c>
      <c r="B68" s="40" t="s">
        <v>314</v>
      </c>
      <c r="C68" s="40" t="s">
        <v>340</v>
      </c>
      <c r="D68" s="40" t="s">
        <v>341</v>
      </c>
      <c r="E68" s="40" t="s">
        <v>42</v>
      </c>
      <c r="F68" s="40" t="s">
        <v>347</v>
      </c>
      <c r="G68" s="40" t="s">
        <v>348</v>
      </c>
      <c r="H68" s="40" t="s">
        <v>45</v>
      </c>
      <c r="I68" s="40" t="s">
        <v>347</v>
      </c>
      <c r="J68" s="67">
        <v>2025.05</v>
      </c>
      <c r="K68" s="41">
        <v>2025.09</v>
      </c>
      <c r="L68" s="40" t="s">
        <v>344</v>
      </c>
      <c r="M68" s="40" t="s">
        <v>48</v>
      </c>
      <c r="N68" s="40" t="s">
        <v>49</v>
      </c>
      <c r="O68" s="40" t="s">
        <v>349</v>
      </c>
      <c r="P68" s="35">
        <f t="shared" si="2"/>
        <v>28</v>
      </c>
      <c r="Q68" s="35">
        <f t="shared" si="3"/>
        <v>28</v>
      </c>
      <c r="R68" s="28"/>
      <c r="S68" s="28"/>
      <c r="T68" s="28"/>
      <c r="U68" s="28">
        <v>28</v>
      </c>
      <c r="V68" s="28"/>
      <c r="W68" s="28">
        <v>2</v>
      </c>
      <c r="X68" s="28">
        <v>220</v>
      </c>
      <c r="Y68" s="28">
        <v>623</v>
      </c>
      <c r="Z68" s="28">
        <v>2</v>
      </c>
      <c r="AA68" s="28">
        <v>97</v>
      </c>
      <c r="AB68" s="28">
        <v>287</v>
      </c>
      <c r="AC68" s="41" t="s">
        <v>350</v>
      </c>
      <c r="AD68" s="41"/>
      <c r="AE68" s="41"/>
    </row>
    <row r="69" s="16" customFormat="1" ht="62" customHeight="1" spans="1:31">
      <c r="A69" s="40">
        <v>60</v>
      </c>
      <c r="B69" s="40" t="s">
        <v>314</v>
      </c>
      <c r="C69" s="40" t="s">
        <v>340</v>
      </c>
      <c r="D69" s="40" t="s">
        <v>351</v>
      </c>
      <c r="E69" s="40" t="s">
        <v>82</v>
      </c>
      <c r="F69" s="40" t="s">
        <v>352</v>
      </c>
      <c r="G69" s="40" t="s">
        <v>353</v>
      </c>
      <c r="H69" s="40" t="s">
        <v>45</v>
      </c>
      <c r="I69" s="40" t="s">
        <v>352</v>
      </c>
      <c r="J69" s="40">
        <v>2025.03</v>
      </c>
      <c r="K69" s="41">
        <v>2025.11</v>
      </c>
      <c r="L69" s="40" t="s">
        <v>344</v>
      </c>
      <c r="M69" s="40" t="s">
        <v>85</v>
      </c>
      <c r="N69" s="40" t="s">
        <v>86</v>
      </c>
      <c r="O69" s="40" t="s">
        <v>354</v>
      </c>
      <c r="P69" s="35">
        <f t="shared" si="2"/>
        <v>70</v>
      </c>
      <c r="Q69" s="35">
        <f t="shared" si="3"/>
        <v>70</v>
      </c>
      <c r="R69" s="28"/>
      <c r="S69" s="28"/>
      <c r="T69" s="28"/>
      <c r="U69" s="28">
        <v>70</v>
      </c>
      <c r="V69" s="28"/>
      <c r="W69" s="28">
        <v>3</v>
      </c>
      <c r="X69" s="28">
        <v>199</v>
      </c>
      <c r="Y69" s="28">
        <v>548</v>
      </c>
      <c r="Z69" s="28">
        <v>0</v>
      </c>
      <c r="AA69" s="28">
        <v>195</v>
      </c>
      <c r="AB69" s="28">
        <v>536</v>
      </c>
      <c r="AC69" s="41" t="s">
        <v>355</v>
      </c>
      <c r="AD69" s="41"/>
      <c r="AE69" s="41"/>
    </row>
    <row r="70" s="3" customFormat="1" ht="71" customHeight="1" spans="1:31">
      <c r="A70" s="40">
        <v>61</v>
      </c>
      <c r="B70" s="40" t="s">
        <v>314</v>
      </c>
      <c r="C70" s="40" t="s">
        <v>340</v>
      </c>
      <c r="D70" s="40" t="s">
        <v>356</v>
      </c>
      <c r="E70" s="40" t="s">
        <v>68</v>
      </c>
      <c r="F70" s="40" t="s">
        <v>357</v>
      </c>
      <c r="G70" s="40" t="s">
        <v>358</v>
      </c>
      <c r="H70" s="40" t="s">
        <v>327</v>
      </c>
      <c r="I70" s="40" t="s">
        <v>357</v>
      </c>
      <c r="J70" s="40">
        <v>2025.04</v>
      </c>
      <c r="K70" s="41">
        <v>2025.12</v>
      </c>
      <c r="L70" s="40" t="s">
        <v>344</v>
      </c>
      <c r="M70" s="40" t="s">
        <v>71</v>
      </c>
      <c r="N70" s="40" t="s">
        <v>72</v>
      </c>
      <c r="O70" s="40" t="s">
        <v>359</v>
      </c>
      <c r="P70" s="35">
        <f t="shared" si="2"/>
        <v>101.35</v>
      </c>
      <c r="Q70" s="35">
        <f t="shared" si="3"/>
        <v>101.35</v>
      </c>
      <c r="R70" s="28">
        <v>101.35</v>
      </c>
      <c r="S70" s="28"/>
      <c r="T70" s="28"/>
      <c r="U70" s="28"/>
      <c r="V70" s="28"/>
      <c r="W70" s="28">
        <v>1</v>
      </c>
      <c r="X70" s="28">
        <v>232</v>
      </c>
      <c r="Y70" s="28">
        <v>658</v>
      </c>
      <c r="Z70" s="28">
        <v>0</v>
      </c>
      <c r="AA70" s="28">
        <v>2</v>
      </c>
      <c r="AB70" s="28">
        <v>4</v>
      </c>
      <c r="AC70" s="41" t="s">
        <v>360</v>
      </c>
      <c r="AD70" s="41"/>
      <c r="AE70" s="41"/>
    </row>
    <row r="71" s="3" customFormat="1" ht="81" customHeight="1" spans="1:31">
      <c r="A71" s="40">
        <v>62</v>
      </c>
      <c r="B71" s="40" t="s">
        <v>314</v>
      </c>
      <c r="C71" s="40" t="s">
        <v>340</v>
      </c>
      <c r="D71" s="40" t="s">
        <v>341</v>
      </c>
      <c r="E71" s="40" t="s">
        <v>82</v>
      </c>
      <c r="F71" s="40" t="s">
        <v>361</v>
      </c>
      <c r="G71" s="40" t="s">
        <v>362</v>
      </c>
      <c r="H71" s="40" t="s">
        <v>45</v>
      </c>
      <c r="I71" s="40" t="s">
        <v>363</v>
      </c>
      <c r="J71" s="40">
        <v>2025.04</v>
      </c>
      <c r="K71" s="41">
        <v>2025.12</v>
      </c>
      <c r="L71" s="40" t="s">
        <v>344</v>
      </c>
      <c r="M71" s="40" t="s">
        <v>85</v>
      </c>
      <c r="N71" s="40" t="s">
        <v>86</v>
      </c>
      <c r="O71" s="46" t="s">
        <v>364</v>
      </c>
      <c r="P71" s="35">
        <f t="shared" si="2"/>
        <v>24.5</v>
      </c>
      <c r="Q71" s="35">
        <f t="shared" si="3"/>
        <v>24.5</v>
      </c>
      <c r="R71" s="28">
        <v>24.5</v>
      </c>
      <c r="S71" s="28"/>
      <c r="T71" s="28"/>
      <c r="U71" s="28"/>
      <c r="V71" s="28"/>
      <c r="W71" s="28">
        <v>1</v>
      </c>
      <c r="X71" s="28">
        <v>50</v>
      </c>
      <c r="Y71" s="28">
        <v>98</v>
      </c>
      <c r="Z71" s="28">
        <v>1</v>
      </c>
      <c r="AA71" s="28">
        <v>16</v>
      </c>
      <c r="AB71" s="28">
        <v>31</v>
      </c>
      <c r="AC71" s="41" t="s">
        <v>365</v>
      </c>
      <c r="AD71" s="41" t="s">
        <v>366</v>
      </c>
      <c r="AE71" s="41"/>
    </row>
    <row r="72" s="3" customFormat="1" ht="86" customHeight="1" spans="1:31">
      <c r="A72" s="40">
        <v>63</v>
      </c>
      <c r="B72" s="40" t="s">
        <v>314</v>
      </c>
      <c r="C72" s="40" t="s">
        <v>340</v>
      </c>
      <c r="D72" s="40" t="s">
        <v>341</v>
      </c>
      <c r="E72" s="40" t="s">
        <v>120</v>
      </c>
      <c r="F72" s="40" t="s">
        <v>367</v>
      </c>
      <c r="G72" s="40" t="s">
        <v>368</v>
      </c>
      <c r="H72" s="40" t="s">
        <v>45</v>
      </c>
      <c r="I72" s="40" t="s">
        <v>367</v>
      </c>
      <c r="J72" s="40">
        <v>2025.03</v>
      </c>
      <c r="K72" s="41">
        <v>2025.11</v>
      </c>
      <c r="L72" s="40" t="s">
        <v>344</v>
      </c>
      <c r="M72" s="40" t="s">
        <v>124</v>
      </c>
      <c r="N72" s="40" t="s">
        <v>125</v>
      </c>
      <c r="O72" s="40" t="s">
        <v>369</v>
      </c>
      <c r="P72" s="35">
        <f t="shared" ref="P72:P103" si="4">Q72+V72</f>
        <v>98</v>
      </c>
      <c r="Q72" s="35">
        <f t="shared" ref="Q72:Q103" si="5">R72+S72+U72+T72</f>
        <v>98</v>
      </c>
      <c r="R72" s="28">
        <v>58</v>
      </c>
      <c r="S72" s="28"/>
      <c r="T72" s="28"/>
      <c r="U72" s="28">
        <v>40</v>
      </c>
      <c r="V72" s="28"/>
      <c r="W72" s="28">
        <v>4</v>
      </c>
      <c r="X72" s="28">
        <v>345</v>
      </c>
      <c r="Y72" s="28">
        <v>1157</v>
      </c>
      <c r="Z72" s="28">
        <v>4</v>
      </c>
      <c r="AA72" s="28">
        <v>76</v>
      </c>
      <c r="AB72" s="28">
        <v>214</v>
      </c>
      <c r="AC72" s="41" t="s">
        <v>370</v>
      </c>
      <c r="AD72" s="41"/>
      <c r="AE72" s="41"/>
    </row>
    <row r="73" s="16" customFormat="1" ht="86" customHeight="1" spans="1:31">
      <c r="A73" s="40">
        <v>64</v>
      </c>
      <c r="B73" s="40" t="s">
        <v>314</v>
      </c>
      <c r="C73" s="40" t="s">
        <v>340</v>
      </c>
      <c r="D73" s="40" t="s">
        <v>371</v>
      </c>
      <c r="E73" s="46" t="s">
        <v>82</v>
      </c>
      <c r="F73" s="46" t="s">
        <v>129</v>
      </c>
      <c r="G73" s="40" t="s">
        <v>372</v>
      </c>
      <c r="H73" s="40" t="s">
        <v>45</v>
      </c>
      <c r="I73" s="46" t="s">
        <v>373</v>
      </c>
      <c r="J73" s="40">
        <v>2025.03</v>
      </c>
      <c r="K73" s="41">
        <v>2025.11</v>
      </c>
      <c r="L73" s="40" t="s">
        <v>344</v>
      </c>
      <c r="M73" s="40" t="s">
        <v>85</v>
      </c>
      <c r="N73" s="46" t="s">
        <v>86</v>
      </c>
      <c r="O73" s="46" t="s">
        <v>374</v>
      </c>
      <c r="P73" s="35">
        <f t="shared" si="4"/>
        <v>70</v>
      </c>
      <c r="Q73" s="35">
        <f t="shared" si="5"/>
        <v>70</v>
      </c>
      <c r="R73" s="46"/>
      <c r="S73" s="46"/>
      <c r="T73" s="46"/>
      <c r="U73" s="46">
        <v>70</v>
      </c>
      <c r="V73" s="46"/>
      <c r="W73" s="46">
        <v>3</v>
      </c>
      <c r="X73" s="46">
        <v>320</v>
      </c>
      <c r="Y73" s="46">
        <v>1020</v>
      </c>
      <c r="Z73" s="46">
        <v>3</v>
      </c>
      <c r="AA73" s="46">
        <v>100</v>
      </c>
      <c r="AB73" s="46">
        <v>168</v>
      </c>
      <c r="AC73" s="40" t="s">
        <v>375</v>
      </c>
      <c r="AD73" s="46"/>
      <c r="AE73" s="40"/>
    </row>
    <row r="74" s="17" customFormat="1" ht="86" customHeight="1" spans="1:31">
      <c r="A74" s="40">
        <v>65</v>
      </c>
      <c r="B74" s="40" t="s">
        <v>314</v>
      </c>
      <c r="C74" s="40" t="s">
        <v>340</v>
      </c>
      <c r="D74" s="29" t="s">
        <v>376</v>
      </c>
      <c r="E74" s="29" t="s">
        <v>53</v>
      </c>
      <c r="F74" s="29" t="s">
        <v>377</v>
      </c>
      <c r="G74" s="29" t="s">
        <v>378</v>
      </c>
      <c r="H74" s="29" t="s">
        <v>379</v>
      </c>
      <c r="I74" s="29" t="s">
        <v>377</v>
      </c>
      <c r="J74" s="40">
        <v>2025.03</v>
      </c>
      <c r="K74" s="41">
        <v>2025.11</v>
      </c>
      <c r="L74" s="40" t="s">
        <v>344</v>
      </c>
      <c r="M74" s="29" t="s">
        <v>56</v>
      </c>
      <c r="N74" s="29" t="s">
        <v>57</v>
      </c>
      <c r="O74" s="29" t="s">
        <v>380</v>
      </c>
      <c r="P74" s="35">
        <f t="shared" si="4"/>
        <v>91</v>
      </c>
      <c r="Q74" s="35">
        <f t="shared" si="5"/>
        <v>91</v>
      </c>
      <c r="R74" s="58">
        <v>39.5</v>
      </c>
      <c r="S74" s="29"/>
      <c r="T74" s="29"/>
      <c r="U74" s="58">
        <v>51.5</v>
      </c>
      <c r="V74" s="58">
        <v>0</v>
      </c>
      <c r="W74" s="29">
        <v>1</v>
      </c>
      <c r="X74" s="29">
        <v>92</v>
      </c>
      <c r="Y74" s="29">
        <v>272</v>
      </c>
      <c r="Z74" s="29">
        <v>0</v>
      </c>
      <c r="AA74" s="29">
        <v>41</v>
      </c>
      <c r="AB74" s="29">
        <v>95</v>
      </c>
      <c r="AC74" s="29" t="s">
        <v>381</v>
      </c>
      <c r="AD74" s="29"/>
      <c r="AE74" s="58"/>
    </row>
    <row r="75" s="3" customFormat="1" ht="86" customHeight="1" spans="1:31">
      <c r="A75" s="40">
        <v>66</v>
      </c>
      <c r="B75" s="40" t="s">
        <v>314</v>
      </c>
      <c r="C75" s="40" t="s">
        <v>340</v>
      </c>
      <c r="D75" s="40" t="s">
        <v>382</v>
      </c>
      <c r="E75" s="40" t="s">
        <v>82</v>
      </c>
      <c r="F75" s="40" t="s">
        <v>352</v>
      </c>
      <c r="G75" s="40" t="s">
        <v>383</v>
      </c>
      <c r="H75" s="40" t="s">
        <v>45</v>
      </c>
      <c r="I75" s="40" t="s">
        <v>384</v>
      </c>
      <c r="J75" s="40">
        <v>2025.03</v>
      </c>
      <c r="K75" s="41">
        <v>2025.11</v>
      </c>
      <c r="L75" s="40" t="s">
        <v>344</v>
      </c>
      <c r="M75" s="40" t="s">
        <v>85</v>
      </c>
      <c r="N75" s="40" t="s">
        <v>86</v>
      </c>
      <c r="O75" s="40" t="s">
        <v>385</v>
      </c>
      <c r="P75" s="35">
        <f t="shared" si="4"/>
        <v>31.5</v>
      </c>
      <c r="Q75" s="35">
        <f t="shared" si="5"/>
        <v>31.5</v>
      </c>
      <c r="R75" s="40"/>
      <c r="S75" s="40"/>
      <c r="T75" s="40"/>
      <c r="U75" s="40">
        <v>31.5</v>
      </c>
      <c r="V75" s="40">
        <v>0</v>
      </c>
      <c r="W75" s="40">
        <v>1</v>
      </c>
      <c r="X75" s="40">
        <v>15</v>
      </c>
      <c r="Y75" s="40">
        <v>45</v>
      </c>
      <c r="Z75" s="40">
        <v>1</v>
      </c>
      <c r="AA75" s="40">
        <v>15</v>
      </c>
      <c r="AB75" s="40">
        <v>45</v>
      </c>
      <c r="AC75" s="40" t="s">
        <v>386</v>
      </c>
      <c r="AD75" s="75"/>
      <c r="AE75" s="75"/>
    </row>
    <row r="76" s="3" customFormat="1" ht="86" customHeight="1" spans="1:31">
      <c r="A76" s="40">
        <v>67</v>
      </c>
      <c r="B76" s="40" t="s">
        <v>314</v>
      </c>
      <c r="C76" s="40" t="s">
        <v>340</v>
      </c>
      <c r="D76" s="40" t="s">
        <v>371</v>
      </c>
      <c r="E76" s="40" t="s">
        <v>76</v>
      </c>
      <c r="F76" s="40" t="s">
        <v>387</v>
      </c>
      <c r="G76" s="40" t="s">
        <v>388</v>
      </c>
      <c r="H76" s="40" t="s">
        <v>45</v>
      </c>
      <c r="I76" s="40" t="s">
        <v>389</v>
      </c>
      <c r="J76" s="40">
        <v>2025.04</v>
      </c>
      <c r="K76" s="41">
        <v>2025.07</v>
      </c>
      <c r="L76" s="40" t="s">
        <v>344</v>
      </c>
      <c r="M76" s="40" t="s">
        <v>78</v>
      </c>
      <c r="N76" s="40" t="s">
        <v>79</v>
      </c>
      <c r="O76" s="40" t="s">
        <v>390</v>
      </c>
      <c r="P76" s="35">
        <f t="shared" si="4"/>
        <v>35</v>
      </c>
      <c r="Q76" s="35">
        <f t="shared" si="5"/>
        <v>35</v>
      </c>
      <c r="R76" s="46"/>
      <c r="S76" s="40"/>
      <c r="T76" s="40"/>
      <c r="U76" s="40">
        <v>35</v>
      </c>
      <c r="V76" s="46"/>
      <c r="W76" s="40">
        <v>1</v>
      </c>
      <c r="X76" s="40">
        <v>185</v>
      </c>
      <c r="Y76" s="40">
        <v>506</v>
      </c>
      <c r="Z76" s="40">
        <v>0</v>
      </c>
      <c r="AA76" s="40">
        <v>51</v>
      </c>
      <c r="AB76" s="40">
        <v>129</v>
      </c>
      <c r="AC76" s="40" t="s">
        <v>391</v>
      </c>
      <c r="AD76" s="40"/>
      <c r="AE76" s="40"/>
    </row>
    <row r="77" s="3" customFormat="1" ht="86" customHeight="1" spans="1:31">
      <c r="A77" s="40">
        <v>68</v>
      </c>
      <c r="B77" s="40" t="s">
        <v>314</v>
      </c>
      <c r="C77" s="40" t="s">
        <v>340</v>
      </c>
      <c r="D77" s="40" t="s">
        <v>371</v>
      </c>
      <c r="E77" s="40" t="s">
        <v>76</v>
      </c>
      <c r="F77" s="40" t="s">
        <v>387</v>
      </c>
      <c r="G77" s="40" t="s">
        <v>392</v>
      </c>
      <c r="H77" s="40" t="s">
        <v>45</v>
      </c>
      <c r="I77" s="40" t="s">
        <v>393</v>
      </c>
      <c r="J77" s="40">
        <v>2025.04</v>
      </c>
      <c r="K77" s="41">
        <v>2025.07</v>
      </c>
      <c r="L77" s="40" t="s">
        <v>344</v>
      </c>
      <c r="M77" s="40" t="s">
        <v>78</v>
      </c>
      <c r="N77" s="40" t="s">
        <v>79</v>
      </c>
      <c r="O77" s="40" t="s">
        <v>394</v>
      </c>
      <c r="P77" s="35">
        <f t="shared" si="4"/>
        <v>24.5</v>
      </c>
      <c r="Q77" s="35">
        <f t="shared" si="5"/>
        <v>24.5</v>
      </c>
      <c r="R77" s="46">
        <v>12</v>
      </c>
      <c r="S77" s="40"/>
      <c r="T77" s="40"/>
      <c r="U77" s="40">
        <v>12.5</v>
      </c>
      <c r="V77" s="46"/>
      <c r="W77" s="40">
        <v>1</v>
      </c>
      <c r="X77" s="40">
        <v>54</v>
      </c>
      <c r="Y77" s="40">
        <v>156</v>
      </c>
      <c r="Z77" s="40">
        <v>0</v>
      </c>
      <c r="AA77" s="40">
        <v>20</v>
      </c>
      <c r="AB77" s="40">
        <v>48</v>
      </c>
      <c r="AC77" s="40" t="s">
        <v>395</v>
      </c>
      <c r="AD77" s="40"/>
      <c r="AE77" s="40"/>
    </row>
    <row r="78" s="16" customFormat="1" ht="86" customHeight="1" spans="1:31">
      <c r="A78" s="40">
        <v>69</v>
      </c>
      <c r="B78" s="40" t="s">
        <v>314</v>
      </c>
      <c r="C78" s="40" t="s">
        <v>340</v>
      </c>
      <c r="D78" s="40" t="s">
        <v>341</v>
      </c>
      <c r="E78" s="46" t="s">
        <v>42</v>
      </c>
      <c r="F78" s="40" t="s">
        <v>396</v>
      </c>
      <c r="G78" s="40" t="s">
        <v>397</v>
      </c>
      <c r="H78" s="40" t="s">
        <v>45</v>
      </c>
      <c r="I78" s="40" t="s">
        <v>396</v>
      </c>
      <c r="J78" s="40">
        <v>2025.05</v>
      </c>
      <c r="K78" s="40">
        <v>2025.09</v>
      </c>
      <c r="L78" s="40" t="s">
        <v>344</v>
      </c>
      <c r="M78" s="40" t="s">
        <v>48</v>
      </c>
      <c r="N78" s="46" t="s">
        <v>49</v>
      </c>
      <c r="O78" s="40" t="s">
        <v>398</v>
      </c>
      <c r="P78" s="35">
        <f t="shared" si="4"/>
        <v>33.25</v>
      </c>
      <c r="Q78" s="35">
        <f t="shared" si="5"/>
        <v>33.25</v>
      </c>
      <c r="R78" s="67">
        <v>33.25</v>
      </c>
      <c r="S78" s="40"/>
      <c r="T78" s="40"/>
      <c r="U78" s="40"/>
      <c r="V78" s="67">
        <v>0</v>
      </c>
      <c r="W78" s="40">
        <v>1</v>
      </c>
      <c r="X78" s="40">
        <v>66</v>
      </c>
      <c r="Y78" s="40">
        <v>193</v>
      </c>
      <c r="Z78" s="40">
        <v>1</v>
      </c>
      <c r="AA78" s="40">
        <v>26</v>
      </c>
      <c r="AB78" s="40">
        <v>76</v>
      </c>
      <c r="AC78" s="40" t="s">
        <v>399</v>
      </c>
      <c r="AD78" s="40"/>
      <c r="AE78" s="40"/>
    </row>
    <row r="79" s="3" customFormat="1" ht="122" customHeight="1" spans="1:31">
      <c r="A79" s="40">
        <v>70</v>
      </c>
      <c r="B79" s="40" t="s">
        <v>314</v>
      </c>
      <c r="C79" s="61" t="s">
        <v>340</v>
      </c>
      <c r="D79" s="61" t="s">
        <v>123</v>
      </c>
      <c r="E79" s="61" t="s">
        <v>76</v>
      </c>
      <c r="F79" s="61" t="s">
        <v>400</v>
      </c>
      <c r="G79" s="61" t="s">
        <v>401</v>
      </c>
      <c r="H79" s="40" t="s">
        <v>45</v>
      </c>
      <c r="I79" s="61" t="s">
        <v>400</v>
      </c>
      <c r="J79" s="40">
        <v>2025.03</v>
      </c>
      <c r="K79" s="41">
        <v>2025.11</v>
      </c>
      <c r="L79" s="40" t="s">
        <v>105</v>
      </c>
      <c r="M79" s="40" t="s">
        <v>402</v>
      </c>
      <c r="N79" s="40" t="s">
        <v>403</v>
      </c>
      <c r="O79" s="40" t="s">
        <v>404</v>
      </c>
      <c r="P79" s="35">
        <f t="shared" si="4"/>
        <v>60.9</v>
      </c>
      <c r="Q79" s="35">
        <f t="shared" si="5"/>
        <v>60.9</v>
      </c>
      <c r="R79" s="28">
        <v>60.9</v>
      </c>
      <c r="S79" s="28"/>
      <c r="T79" s="28"/>
      <c r="U79" s="28"/>
      <c r="V79" s="28"/>
      <c r="W79" s="40"/>
      <c r="X79" s="40"/>
      <c r="Y79" s="40"/>
      <c r="Z79" s="40"/>
      <c r="AA79" s="40"/>
      <c r="AB79" s="40"/>
      <c r="AC79" s="40" t="s">
        <v>405</v>
      </c>
      <c r="AD79" s="40"/>
      <c r="AE79" s="40"/>
    </row>
    <row r="80" s="18" customFormat="1" ht="101" customHeight="1" spans="1:31">
      <c r="A80" s="40">
        <v>71</v>
      </c>
      <c r="B80" s="40" t="s">
        <v>314</v>
      </c>
      <c r="C80" s="40" t="s">
        <v>340</v>
      </c>
      <c r="D80" s="40" t="s">
        <v>406</v>
      </c>
      <c r="E80" s="40" t="s">
        <v>407</v>
      </c>
      <c r="F80" s="40" t="s">
        <v>408</v>
      </c>
      <c r="G80" s="40" t="s">
        <v>409</v>
      </c>
      <c r="H80" s="40" t="s">
        <v>45</v>
      </c>
      <c r="I80" s="40" t="s">
        <v>135</v>
      </c>
      <c r="J80" s="40">
        <v>2025.03</v>
      </c>
      <c r="K80" s="41">
        <v>2025.04</v>
      </c>
      <c r="L80" s="56" t="s">
        <v>47</v>
      </c>
      <c r="M80" s="40" t="s">
        <v>47</v>
      </c>
      <c r="N80" s="40" t="s">
        <v>410</v>
      </c>
      <c r="O80" s="40" t="s">
        <v>411</v>
      </c>
      <c r="P80" s="35">
        <f t="shared" si="4"/>
        <v>38.5</v>
      </c>
      <c r="Q80" s="35">
        <f t="shared" si="5"/>
        <v>38.5</v>
      </c>
      <c r="R80" s="28">
        <v>38.5</v>
      </c>
      <c r="S80" s="28"/>
      <c r="T80" s="28"/>
      <c r="U80" s="28"/>
      <c r="V80" s="28"/>
      <c r="W80" s="40">
        <v>381</v>
      </c>
      <c r="X80" s="40">
        <v>34395</v>
      </c>
      <c r="Y80" s="40">
        <v>103425</v>
      </c>
      <c r="Z80" s="40">
        <v>213</v>
      </c>
      <c r="AA80" s="40">
        <v>8816</v>
      </c>
      <c r="AB80" s="40">
        <v>24094</v>
      </c>
      <c r="AC80" s="40" t="s">
        <v>412</v>
      </c>
      <c r="AD80" s="40"/>
      <c r="AE80" s="40"/>
    </row>
    <row r="81" s="18" customFormat="1" ht="103" customHeight="1" spans="1:31">
      <c r="A81" s="40">
        <v>72</v>
      </c>
      <c r="B81" s="40" t="s">
        <v>314</v>
      </c>
      <c r="C81" s="40" t="s">
        <v>340</v>
      </c>
      <c r="D81" s="40" t="s">
        <v>406</v>
      </c>
      <c r="E81" s="40" t="s">
        <v>407</v>
      </c>
      <c r="F81" s="40" t="s">
        <v>408</v>
      </c>
      <c r="G81" s="40" t="s">
        <v>413</v>
      </c>
      <c r="H81" s="40" t="s">
        <v>45</v>
      </c>
      <c r="I81" s="40" t="s">
        <v>135</v>
      </c>
      <c r="J81" s="40">
        <v>2025.06</v>
      </c>
      <c r="K81" s="40">
        <v>2025.07</v>
      </c>
      <c r="L81" s="56" t="s">
        <v>47</v>
      </c>
      <c r="M81" s="40" t="s">
        <v>47</v>
      </c>
      <c r="N81" s="40" t="s">
        <v>410</v>
      </c>
      <c r="O81" s="40" t="s">
        <v>411</v>
      </c>
      <c r="P81" s="35">
        <f t="shared" si="4"/>
        <v>38.5</v>
      </c>
      <c r="Q81" s="35">
        <f t="shared" si="5"/>
        <v>38.5</v>
      </c>
      <c r="R81" s="28">
        <v>38.5</v>
      </c>
      <c r="S81" s="28"/>
      <c r="T81" s="28"/>
      <c r="U81" s="28"/>
      <c r="V81" s="28"/>
      <c r="W81" s="40">
        <v>381</v>
      </c>
      <c r="X81" s="40">
        <v>34395</v>
      </c>
      <c r="Y81" s="40">
        <v>103425</v>
      </c>
      <c r="Z81" s="40">
        <v>213</v>
      </c>
      <c r="AA81" s="40">
        <v>8816</v>
      </c>
      <c r="AB81" s="40">
        <v>24094</v>
      </c>
      <c r="AC81" s="40" t="s">
        <v>412</v>
      </c>
      <c r="AD81" s="40"/>
      <c r="AE81" s="40"/>
    </row>
    <row r="82" s="3" customFormat="1" ht="86" customHeight="1" spans="1:31">
      <c r="A82" s="40">
        <v>73</v>
      </c>
      <c r="B82" s="40" t="s">
        <v>314</v>
      </c>
      <c r="C82" s="40" t="s">
        <v>340</v>
      </c>
      <c r="D82" s="40" t="s">
        <v>406</v>
      </c>
      <c r="E82" s="40" t="s">
        <v>407</v>
      </c>
      <c r="F82" s="40" t="s">
        <v>408</v>
      </c>
      <c r="G82" s="40" t="s">
        <v>414</v>
      </c>
      <c r="H82" s="40" t="s">
        <v>45</v>
      </c>
      <c r="I82" s="40" t="s">
        <v>415</v>
      </c>
      <c r="J82" s="40">
        <v>2025.03</v>
      </c>
      <c r="K82" s="41">
        <v>2025.11</v>
      </c>
      <c r="L82" s="56" t="s">
        <v>47</v>
      </c>
      <c r="M82" s="40" t="s">
        <v>47</v>
      </c>
      <c r="N82" s="46" t="s">
        <v>410</v>
      </c>
      <c r="O82" s="40" t="s">
        <v>416</v>
      </c>
      <c r="P82" s="35">
        <f t="shared" si="4"/>
        <v>45</v>
      </c>
      <c r="Q82" s="35">
        <f t="shared" si="5"/>
        <v>45</v>
      </c>
      <c r="R82" s="28">
        <v>45</v>
      </c>
      <c r="S82" s="28"/>
      <c r="T82" s="28"/>
      <c r="U82" s="28"/>
      <c r="V82" s="28"/>
      <c r="W82" s="40">
        <v>381</v>
      </c>
      <c r="X82" s="40">
        <v>34395</v>
      </c>
      <c r="Y82" s="40">
        <v>103425</v>
      </c>
      <c r="Z82" s="40">
        <v>213</v>
      </c>
      <c r="AA82" s="40">
        <v>8816</v>
      </c>
      <c r="AB82" s="40">
        <v>24094</v>
      </c>
      <c r="AC82" s="40" t="s">
        <v>417</v>
      </c>
      <c r="AD82" s="40"/>
      <c r="AE82" s="40"/>
    </row>
    <row r="83" s="3" customFormat="1" ht="86" customHeight="1" spans="1:38">
      <c r="A83" s="40">
        <v>74</v>
      </c>
      <c r="B83" s="40" t="s">
        <v>314</v>
      </c>
      <c r="C83" s="40" t="s">
        <v>340</v>
      </c>
      <c r="D83" s="40" t="s">
        <v>406</v>
      </c>
      <c r="E83" s="40" t="s">
        <v>407</v>
      </c>
      <c r="F83" s="40" t="s">
        <v>418</v>
      </c>
      <c r="G83" s="40" t="s">
        <v>419</v>
      </c>
      <c r="H83" s="40" t="s">
        <v>45</v>
      </c>
      <c r="I83" s="40" t="s">
        <v>420</v>
      </c>
      <c r="J83" s="40">
        <v>2025.03</v>
      </c>
      <c r="K83" s="41">
        <v>2025.11</v>
      </c>
      <c r="L83" s="56" t="s">
        <v>47</v>
      </c>
      <c r="M83" s="40" t="s">
        <v>47</v>
      </c>
      <c r="N83" s="46" t="s">
        <v>410</v>
      </c>
      <c r="O83" s="40" t="s">
        <v>421</v>
      </c>
      <c r="P83" s="35">
        <f t="shared" si="4"/>
        <v>91.5</v>
      </c>
      <c r="Q83" s="35">
        <f t="shared" si="5"/>
        <v>91.5</v>
      </c>
      <c r="R83" s="28">
        <v>40</v>
      </c>
      <c r="S83" s="28">
        <v>51.5</v>
      </c>
      <c r="T83" s="28"/>
      <c r="U83" s="28"/>
      <c r="V83" s="28"/>
      <c r="W83" s="40">
        <v>228</v>
      </c>
      <c r="X83" s="40">
        <v>18859</v>
      </c>
      <c r="Y83" s="40">
        <v>56810</v>
      </c>
      <c r="Z83" s="40">
        <v>134</v>
      </c>
      <c r="AA83" s="40">
        <v>5789</v>
      </c>
      <c r="AB83" s="40">
        <v>15891</v>
      </c>
      <c r="AC83" s="40" t="s">
        <v>422</v>
      </c>
      <c r="AD83" s="40"/>
      <c r="AE83" s="40"/>
      <c r="AF83" s="76"/>
      <c r="AG83" s="76"/>
      <c r="AH83" s="76"/>
      <c r="AI83" s="76"/>
      <c r="AJ83" s="76"/>
      <c r="AK83" s="76"/>
      <c r="AL83" s="76"/>
    </row>
    <row r="84" s="3" customFormat="1" ht="86" customHeight="1" spans="1:31">
      <c r="A84" s="40">
        <v>75</v>
      </c>
      <c r="B84" s="40" t="s">
        <v>314</v>
      </c>
      <c r="C84" s="40" t="s">
        <v>340</v>
      </c>
      <c r="D84" s="40" t="s">
        <v>406</v>
      </c>
      <c r="E84" s="40" t="s">
        <v>82</v>
      </c>
      <c r="F84" s="40" t="s">
        <v>191</v>
      </c>
      <c r="G84" s="62" t="s">
        <v>423</v>
      </c>
      <c r="H84" s="40" t="s">
        <v>45</v>
      </c>
      <c r="I84" s="40" t="s">
        <v>193</v>
      </c>
      <c r="J84" s="40">
        <v>2025.03</v>
      </c>
      <c r="K84" s="52">
        <v>2025.1</v>
      </c>
      <c r="L84" s="40" t="s">
        <v>47</v>
      </c>
      <c r="M84" s="40" t="s">
        <v>85</v>
      </c>
      <c r="N84" s="40" t="s">
        <v>86</v>
      </c>
      <c r="O84" s="40" t="s">
        <v>424</v>
      </c>
      <c r="P84" s="35">
        <f t="shared" si="4"/>
        <v>87</v>
      </c>
      <c r="Q84" s="35">
        <f t="shared" si="5"/>
        <v>87</v>
      </c>
      <c r="R84" s="40"/>
      <c r="S84" s="40"/>
      <c r="T84" s="40"/>
      <c r="U84" s="40">
        <v>87</v>
      </c>
      <c r="V84" s="40"/>
      <c r="W84" s="40">
        <v>1</v>
      </c>
      <c r="X84" s="40">
        <v>7</v>
      </c>
      <c r="Y84" s="40">
        <v>22</v>
      </c>
      <c r="Z84" s="40">
        <v>1</v>
      </c>
      <c r="AA84" s="40">
        <v>2</v>
      </c>
      <c r="AB84" s="40">
        <v>4</v>
      </c>
      <c r="AC84" s="40" t="s">
        <v>195</v>
      </c>
      <c r="AD84" s="40" t="s">
        <v>196</v>
      </c>
      <c r="AE84" s="40"/>
    </row>
    <row r="85" s="3" customFormat="1" ht="100" customHeight="1" spans="1:31">
      <c r="A85" s="40">
        <v>76</v>
      </c>
      <c r="B85" s="40" t="s">
        <v>314</v>
      </c>
      <c r="C85" s="40" t="s">
        <v>340</v>
      </c>
      <c r="D85" s="40" t="s">
        <v>406</v>
      </c>
      <c r="E85" s="40" t="s">
        <v>82</v>
      </c>
      <c r="F85" s="40" t="s">
        <v>191</v>
      </c>
      <c r="G85" s="62" t="s">
        <v>425</v>
      </c>
      <c r="H85" s="40" t="s">
        <v>45</v>
      </c>
      <c r="I85" s="40" t="s">
        <v>193</v>
      </c>
      <c r="J85" s="40">
        <v>2025.03</v>
      </c>
      <c r="K85" s="52">
        <v>2025.1</v>
      </c>
      <c r="L85" s="40" t="s">
        <v>47</v>
      </c>
      <c r="M85" s="40" t="s">
        <v>85</v>
      </c>
      <c r="N85" s="40" t="s">
        <v>86</v>
      </c>
      <c r="O85" s="40" t="s">
        <v>426</v>
      </c>
      <c r="P85" s="35">
        <f t="shared" si="4"/>
        <v>28</v>
      </c>
      <c r="Q85" s="35">
        <f t="shared" si="5"/>
        <v>28</v>
      </c>
      <c r="R85" s="40"/>
      <c r="S85" s="40"/>
      <c r="T85" s="40"/>
      <c r="U85" s="40">
        <v>28</v>
      </c>
      <c r="V85" s="40"/>
      <c r="W85" s="40">
        <v>1</v>
      </c>
      <c r="X85" s="40">
        <v>7</v>
      </c>
      <c r="Y85" s="40">
        <v>22</v>
      </c>
      <c r="Z85" s="40">
        <v>1</v>
      </c>
      <c r="AA85" s="40">
        <v>2</v>
      </c>
      <c r="AB85" s="40">
        <v>4</v>
      </c>
      <c r="AC85" s="40" t="s">
        <v>195</v>
      </c>
      <c r="AD85" s="40" t="s">
        <v>196</v>
      </c>
      <c r="AE85" s="40"/>
    </row>
    <row r="86" s="3" customFormat="1" ht="133" customHeight="1" spans="1:31">
      <c r="A86" s="40">
        <v>77</v>
      </c>
      <c r="B86" s="40" t="s">
        <v>314</v>
      </c>
      <c r="C86" s="40" t="s">
        <v>340</v>
      </c>
      <c r="D86" s="40" t="s">
        <v>406</v>
      </c>
      <c r="E86" s="40" t="s">
        <v>427</v>
      </c>
      <c r="F86" s="40" t="s">
        <v>428</v>
      </c>
      <c r="G86" s="40" t="s">
        <v>429</v>
      </c>
      <c r="H86" s="40" t="s">
        <v>430</v>
      </c>
      <c r="I86" s="40" t="s">
        <v>256</v>
      </c>
      <c r="J86" s="40">
        <v>2025.05</v>
      </c>
      <c r="K86" s="40">
        <v>2025.11</v>
      </c>
      <c r="L86" s="56" t="s">
        <v>47</v>
      </c>
      <c r="M86" s="40" t="s">
        <v>71</v>
      </c>
      <c r="N86" s="40" t="s">
        <v>72</v>
      </c>
      <c r="O86" s="40" t="s">
        <v>431</v>
      </c>
      <c r="P86" s="35">
        <f t="shared" si="4"/>
        <v>48</v>
      </c>
      <c r="Q86" s="35">
        <f t="shared" si="5"/>
        <v>48</v>
      </c>
      <c r="R86" s="40"/>
      <c r="S86" s="40"/>
      <c r="T86" s="40"/>
      <c r="U86" s="40">
        <v>48</v>
      </c>
      <c r="V86" s="40"/>
      <c r="W86" s="40">
        <v>1</v>
      </c>
      <c r="X86" s="40">
        <v>80</v>
      </c>
      <c r="Y86" s="40">
        <v>300</v>
      </c>
      <c r="Z86" s="40">
        <v>0</v>
      </c>
      <c r="AA86" s="40">
        <v>0</v>
      </c>
      <c r="AB86" s="40">
        <v>0</v>
      </c>
      <c r="AC86" s="40" t="s">
        <v>432</v>
      </c>
      <c r="AD86" s="40"/>
      <c r="AE86" s="40"/>
    </row>
    <row r="87" s="18" customFormat="1" ht="86" customHeight="1" spans="1:31">
      <c r="A87" s="40">
        <v>78</v>
      </c>
      <c r="B87" s="40" t="s">
        <v>314</v>
      </c>
      <c r="C87" s="40" t="s">
        <v>340</v>
      </c>
      <c r="D87" s="40" t="s">
        <v>406</v>
      </c>
      <c r="E87" s="40" t="s">
        <v>120</v>
      </c>
      <c r="F87" s="40" t="s">
        <v>433</v>
      </c>
      <c r="G87" s="40" t="s">
        <v>434</v>
      </c>
      <c r="H87" s="40" t="s">
        <v>45</v>
      </c>
      <c r="I87" s="40" t="s">
        <v>433</v>
      </c>
      <c r="J87" s="40">
        <v>2025.03</v>
      </c>
      <c r="K87" s="52">
        <v>2025.1</v>
      </c>
      <c r="L87" s="56" t="s">
        <v>47</v>
      </c>
      <c r="M87" s="40" t="s">
        <v>124</v>
      </c>
      <c r="N87" s="40" t="s">
        <v>125</v>
      </c>
      <c r="O87" s="40" t="s">
        <v>435</v>
      </c>
      <c r="P87" s="35">
        <f t="shared" si="4"/>
        <v>150</v>
      </c>
      <c r="Q87" s="35">
        <f t="shared" si="5"/>
        <v>150</v>
      </c>
      <c r="R87" s="40">
        <v>150</v>
      </c>
      <c r="S87" s="40"/>
      <c r="T87" s="40"/>
      <c r="U87" s="40"/>
      <c r="V87" s="40"/>
      <c r="W87" s="40">
        <v>15</v>
      </c>
      <c r="X87" s="40">
        <v>687</v>
      </c>
      <c r="Y87" s="40">
        <v>1718</v>
      </c>
      <c r="Z87" s="40">
        <v>15</v>
      </c>
      <c r="AA87" s="40">
        <v>469</v>
      </c>
      <c r="AB87" s="40">
        <v>1173</v>
      </c>
      <c r="AC87" s="40" t="s">
        <v>436</v>
      </c>
      <c r="AD87" s="40"/>
      <c r="AE87" s="40"/>
    </row>
    <row r="88" s="5" customFormat="1" ht="101.25" spans="1:33">
      <c r="A88" s="40">
        <v>79</v>
      </c>
      <c r="B88" s="40" t="s">
        <v>314</v>
      </c>
      <c r="C88" s="40" t="s">
        <v>340</v>
      </c>
      <c r="D88" s="40" t="s">
        <v>341</v>
      </c>
      <c r="E88" s="40" t="s">
        <v>437</v>
      </c>
      <c r="F88" s="40" t="s">
        <v>438</v>
      </c>
      <c r="G88" s="40" t="s">
        <v>439</v>
      </c>
      <c r="H88" s="40" t="s">
        <v>379</v>
      </c>
      <c r="I88" s="40" t="s">
        <v>437</v>
      </c>
      <c r="J88" s="40">
        <v>2025.06</v>
      </c>
      <c r="K88" s="40">
        <v>2025.12</v>
      </c>
      <c r="L88" s="40" t="s">
        <v>344</v>
      </c>
      <c r="M88" s="40" t="s">
        <v>344</v>
      </c>
      <c r="N88" s="40" t="s">
        <v>440</v>
      </c>
      <c r="O88" s="40" t="s">
        <v>441</v>
      </c>
      <c r="P88" s="35">
        <f t="shared" si="4"/>
        <v>3309.76</v>
      </c>
      <c r="Q88" s="35">
        <f t="shared" si="5"/>
        <v>281</v>
      </c>
      <c r="R88" s="58"/>
      <c r="S88" s="29"/>
      <c r="T88" s="29">
        <v>281</v>
      </c>
      <c r="U88" s="29"/>
      <c r="V88" s="58">
        <v>3028.76</v>
      </c>
      <c r="W88" s="40"/>
      <c r="X88" s="40"/>
      <c r="Y88" s="40"/>
      <c r="Z88" s="40"/>
      <c r="AA88" s="40"/>
      <c r="AB88" s="40"/>
      <c r="AC88" s="40" t="s">
        <v>442</v>
      </c>
      <c r="AD88" s="40"/>
      <c r="AE88" s="40"/>
      <c r="AF88" s="77"/>
      <c r="AG88" s="80"/>
    </row>
    <row r="89" s="5" customFormat="1" ht="151" customHeight="1" spans="1:31">
      <c r="A89" s="40">
        <v>80</v>
      </c>
      <c r="B89" s="40" t="s">
        <v>314</v>
      </c>
      <c r="C89" s="40" t="s">
        <v>340</v>
      </c>
      <c r="D89" s="40" t="s">
        <v>443</v>
      </c>
      <c r="E89" s="40" t="s">
        <v>53</v>
      </c>
      <c r="F89" s="40" t="s">
        <v>444</v>
      </c>
      <c r="G89" s="40" t="s">
        <v>445</v>
      </c>
      <c r="H89" s="40" t="s">
        <v>379</v>
      </c>
      <c r="I89" s="40" t="s">
        <v>444</v>
      </c>
      <c r="J89" s="40">
        <v>2025.04</v>
      </c>
      <c r="K89" s="40">
        <v>2025.1</v>
      </c>
      <c r="L89" s="40" t="s">
        <v>344</v>
      </c>
      <c r="M89" s="40" t="s">
        <v>56</v>
      </c>
      <c r="N89" s="40" t="s">
        <v>57</v>
      </c>
      <c r="O89" s="40" t="s">
        <v>446</v>
      </c>
      <c r="P89" s="35">
        <f t="shared" si="4"/>
        <v>515</v>
      </c>
      <c r="Q89" s="35">
        <f t="shared" si="5"/>
        <v>50</v>
      </c>
      <c r="R89" s="40"/>
      <c r="S89" s="40"/>
      <c r="T89" s="40">
        <v>50</v>
      </c>
      <c r="U89" s="40"/>
      <c r="V89" s="40">
        <v>465</v>
      </c>
      <c r="W89" s="40">
        <v>1</v>
      </c>
      <c r="X89" s="40">
        <v>352</v>
      </c>
      <c r="Y89" s="40">
        <v>1100</v>
      </c>
      <c r="Z89" s="40">
        <v>1</v>
      </c>
      <c r="AA89" s="40">
        <v>138</v>
      </c>
      <c r="AB89" s="40">
        <v>330</v>
      </c>
      <c r="AC89" s="40" t="s">
        <v>447</v>
      </c>
      <c r="AD89" s="40" t="s">
        <v>448</v>
      </c>
      <c r="AE89" s="40"/>
    </row>
    <row r="90" s="5" customFormat="1" ht="100" customHeight="1" spans="1:31">
      <c r="A90" s="40">
        <v>81</v>
      </c>
      <c r="B90" s="40" t="s">
        <v>314</v>
      </c>
      <c r="C90" s="40" t="s">
        <v>340</v>
      </c>
      <c r="D90" s="40" t="s">
        <v>449</v>
      </c>
      <c r="E90" s="40" t="s">
        <v>68</v>
      </c>
      <c r="F90" s="40" t="s">
        <v>450</v>
      </c>
      <c r="G90" s="62" t="s">
        <v>451</v>
      </c>
      <c r="H90" s="40" t="s">
        <v>379</v>
      </c>
      <c r="I90" s="40" t="s">
        <v>450</v>
      </c>
      <c r="J90" s="40">
        <v>45778.5</v>
      </c>
      <c r="K90" s="40">
        <v>45931.5</v>
      </c>
      <c r="L90" s="40" t="s">
        <v>344</v>
      </c>
      <c r="M90" s="40" t="s">
        <v>71</v>
      </c>
      <c r="N90" s="40" t="s">
        <v>72</v>
      </c>
      <c r="O90" s="40" t="s">
        <v>452</v>
      </c>
      <c r="P90" s="35">
        <f t="shared" si="4"/>
        <v>78</v>
      </c>
      <c r="Q90" s="35">
        <f t="shared" si="5"/>
        <v>10</v>
      </c>
      <c r="R90" s="58"/>
      <c r="S90" s="58"/>
      <c r="T90" s="58">
        <v>10</v>
      </c>
      <c r="U90" s="58"/>
      <c r="V90" s="58">
        <v>68</v>
      </c>
      <c r="W90" s="40">
        <v>2</v>
      </c>
      <c r="X90" s="40">
        <v>261</v>
      </c>
      <c r="Y90" s="40">
        <v>685</v>
      </c>
      <c r="Z90" s="40">
        <v>0</v>
      </c>
      <c r="AA90" s="40">
        <v>10</v>
      </c>
      <c r="AB90" s="40">
        <v>29</v>
      </c>
      <c r="AC90" s="40" t="s">
        <v>453</v>
      </c>
      <c r="AD90" s="40"/>
      <c r="AE90" s="40"/>
    </row>
    <row r="91" s="5" customFormat="1" ht="127" customHeight="1" spans="1:31">
      <c r="A91" s="40">
        <v>82</v>
      </c>
      <c r="B91" s="40" t="s">
        <v>314</v>
      </c>
      <c r="C91" s="40" t="s">
        <v>340</v>
      </c>
      <c r="D91" s="40" t="s">
        <v>449</v>
      </c>
      <c r="E91" s="40" t="s">
        <v>68</v>
      </c>
      <c r="F91" s="40" t="s">
        <v>450</v>
      </c>
      <c r="G91" s="40" t="s">
        <v>454</v>
      </c>
      <c r="H91" s="40" t="s">
        <v>379</v>
      </c>
      <c r="I91" s="40" t="s">
        <v>450</v>
      </c>
      <c r="J91" s="40">
        <v>45778.5</v>
      </c>
      <c r="K91" s="40">
        <v>45931.5</v>
      </c>
      <c r="L91" s="40" t="s">
        <v>344</v>
      </c>
      <c r="M91" s="40" t="s">
        <v>71</v>
      </c>
      <c r="N91" s="40" t="s">
        <v>72</v>
      </c>
      <c r="O91" s="40" t="s">
        <v>455</v>
      </c>
      <c r="P91" s="35">
        <f t="shared" si="4"/>
        <v>234</v>
      </c>
      <c r="Q91" s="35">
        <f t="shared" si="5"/>
        <v>20</v>
      </c>
      <c r="R91" s="58"/>
      <c r="S91" s="58"/>
      <c r="T91" s="58">
        <v>20</v>
      </c>
      <c r="U91" s="58"/>
      <c r="V91" s="58">
        <v>214</v>
      </c>
      <c r="W91" s="40">
        <v>1</v>
      </c>
      <c r="X91" s="40">
        <v>1625</v>
      </c>
      <c r="Y91" s="40">
        <v>4228</v>
      </c>
      <c r="Z91" s="40">
        <v>0</v>
      </c>
      <c r="AA91" s="40">
        <v>7</v>
      </c>
      <c r="AB91" s="40">
        <v>20</v>
      </c>
      <c r="AC91" s="40" t="s">
        <v>453</v>
      </c>
      <c r="AD91" s="40"/>
      <c r="AE91" s="40"/>
    </row>
    <row r="92" s="5" customFormat="1" ht="126" customHeight="1" spans="1:31">
      <c r="A92" s="40">
        <v>83</v>
      </c>
      <c r="B92" s="40" t="s">
        <v>314</v>
      </c>
      <c r="C92" s="40" t="s">
        <v>340</v>
      </c>
      <c r="D92" s="40" t="s">
        <v>449</v>
      </c>
      <c r="E92" s="40" t="s">
        <v>68</v>
      </c>
      <c r="F92" s="40" t="s">
        <v>450</v>
      </c>
      <c r="G92" s="62" t="s">
        <v>456</v>
      </c>
      <c r="H92" s="40" t="s">
        <v>379</v>
      </c>
      <c r="I92" s="40" t="s">
        <v>450</v>
      </c>
      <c r="J92" s="40">
        <v>45779.5</v>
      </c>
      <c r="K92" s="40">
        <v>45932.5</v>
      </c>
      <c r="L92" s="40" t="s">
        <v>344</v>
      </c>
      <c r="M92" s="40" t="s">
        <v>71</v>
      </c>
      <c r="N92" s="40" t="s">
        <v>72</v>
      </c>
      <c r="O92" s="29" t="s">
        <v>457</v>
      </c>
      <c r="P92" s="35">
        <f t="shared" si="4"/>
        <v>286</v>
      </c>
      <c r="Q92" s="35">
        <f t="shared" si="5"/>
        <v>30</v>
      </c>
      <c r="R92" s="58"/>
      <c r="S92" s="58"/>
      <c r="T92" s="58">
        <v>30</v>
      </c>
      <c r="U92" s="58"/>
      <c r="V92" s="58">
        <v>256</v>
      </c>
      <c r="W92" s="40">
        <v>1</v>
      </c>
      <c r="X92" s="40">
        <v>1625</v>
      </c>
      <c r="Y92" s="40">
        <v>4228</v>
      </c>
      <c r="Z92" s="40">
        <v>0</v>
      </c>
      <c r="AA92" s="40">
        <v>7</v>
      </c>
      <c r="AB92" s="40">
        <v>20</v>
      </c>
      <c r="AC92" s="40" t="s">
        <v>453</v>
      </c>
      <c r="AD92" s="40"/>
      <c r="AE92" s="40"/>
    </row>
    <row r="93" s="5" customFormat="1" ht="100" customHeight="1" spans="1:31">
      <c r="A93" s="40">
        <v>84</v>
      </c>
      <c r="B93" s="40" t="s">
        <v>314</v>
      </c>
      <c r="C93" s="40" t="s">
        <v>340</v>
      </c>
      <c r="D93" s="40" t="s">
        <v>449</v>
      </c>
      <c r="E93" s="40" t="s">
        <v>68</v>
      </c>
      <c r="F93" s="40" t="s">
        <v>450</v>
      </c>
      <c r="G93" s="40" t="s">
        <v>458</v>
      </c>
      <c r="H93" s="40" t="s">
        <v>379</v>
      </c>
      <c r="I93" s="40" t="s">
        <v>450</v>
      </c>
      <c r="J93" s="40">
        <v>45780.5</v>
      </c>
      <c r="K93" s="40">
        <v>45933.5</v>
      </c>
      <c r="L93" s="40" t="s">
        <v>344</v>
      </c>
      <c r="M93" s="40" t="s">
        <v>71</v>
      </c>
      <c r="N93" s="40" t="s">
        <v>72</v>
      </c>
      <c r="O93" s="40" t="s">
        <v>459</v>
      </c>
      <c r="P93" s="35">
        <f t="shared" si="4"/>
        <v>741</v>
      </c>
      <c r="Q93" s="35">
        <f t="shared" si="5"/>
        <v>10</v>
      </c>
      <c r="R93" s="58"/>
      <c r="S93" s="58"/>
      <c r="T93" s="58">
        <v>10</v>
      </c>
      <c r="U93" s="58"/>
      <c r="V93" s="58">
        <v>731</v>
      </c>
      <c r="W93" s="40">
        <v>11</v>
      </c>
      <c r="X93" s="40">
        <v>2385</v>
      </c>
      <c r="Y93" s="40">
        <v>7285</v>
      </c>
      <c r="Z93" s="40">
        <v>0</v>
      </c>
      <c r="AA93" s="40">
        <v>4</v>
      </c>
      <c r="AB93" s="40">
        <v>6</v>
      </c>
      <c r="AC93" s="40" t="s">
        <v>453</v>
      </c>
      <c r="AD93" s="40"/>
      <c r="AE93" s="40"/>
    </row>
    <row r="94" s="5" customFormat="1" ht="110" customHeight="1" spans="1:31">
      <c r="A94" s="40">
        <v>85</v>
      </c>
      <c r="B94" s="40" t="s">
        <v>314</v>
      </c>
      <c r="C94" s="40" t="s">
        <v>340</v>
      </c>
      <c r="D94" s="40" t="s">
        <v>460</v>
      </c>
      <c r="E94" s="40" t="s">
        <v>461</v>
      </c>
      <c r="F94" s="40" t="s">
        <v>462</v>
      </c>
      <c r="G94" s="40" t="s">
        <v>463</v>
      </c>
      <c r="H94" s="40" t="s">
        <v>464</v>
      </c>
      <c r="I94" s="40" t="s">
        <v>465</v>
      </c>
      <c r="J94" s="40">
        <v>2025.05</v>
      </c>
      <c r="K94" s="40">
        <v>2025.1</v>
      </c>
      <c r="L94" s="40" t="s">
        <v>344</v>
      </c>
      <c r="M94" s="40" t="s">
        <v>344</v>
      </c>
      <c r="N94" s="40" t="s">
        <v>466</v>
      </c>
      <c r="O94" s="40" t="s">
        <v>467</v>
      </c>
      <c r="P94" s="35">
        <f t="shared" si="4"/>
        <v>60</v>
      </c>
      <c r="Q94" s="35">
        <f t="shared" si="5"/>
        <v>60</v>
      </c>
      <c r="R94" s="40"/>
      <c r="S94" s="40"/>
      <c r="T94" s="40">
        <v>60</v>
      </c>
      <c r="U94" s="40"/>
      <c r="V94" s="40"/>
      <c r="W94" s="40">
        <v>4</v>
      </c>
      <c r="X94" s="40">
        <v>400</v>
      </c>
      <c r="Y94" s="40">
        <v>1200</v>
      </c>
      <c r="Z94" s="40">
        <v>4</v>
      </c>
      <c r="AA94" s="40">
        <v>300</v>
      </c>
      <c r="AB94" s="40">
        <v>900</v>
      </c>
      <c r="AC94" s="40" t="s">
        <v>468</v>
      </c>
      <c r="AD94" s="40" t="s">
        <v>469</v>
      </c>
      <c r="AE94" s="40"/>
    </row>
    <row r="95" s="5" customFormat="1" ht="65" customHeight="1" spans="1:31">
      <c r="A95" s="40">
        <v>86</v>
      </c>
      <c r="B95" s="40" t="s">
        <v>314</v>
      </c>
      <c r="C95" s="40" t="s">
        <v>340</v>
      </c>
      <c r="D95" s="40" t="s">
        <v>460</v>
      </c>
      <c r="E95" s="40" t="s">
        <v>461</v>
      </c>
      <c r="F95" s="40" t="s">
        <v>470</v>
      </c>
      <c r="G95" s="40" t="s">
        <v>471</v>
      </c>
      <c r="H95" s="40" t="s">
        <v>464</v>
      </c>
      <c r="I95" s="40" t="s">
        <v>472</v>
      </c>
      <c r="J95" s="40">
        <v>2025.05</v>
      </c>
      <c r="K95" s="40">
        <v>2025.1</v>
      </c>
      <c r="L95" s="40" t="s">
        <v>344</v>
      </c>
      <c r="M95" s="40" t="s">
        <v>344</v>
      </c>
      <c r="N95" s="40" t="s">
        <v>466</v>
      </c>
      <c r="O95" s="40" t="s">
        <v>467</v>
      </c>
      <c r="P95" s="35">
        <f t="shared" si="4"/>
        <v>10</v>
      </c>
      <c r="Q95" s="35">
        <f t="shared" si="5"/>
        <v>10</v>
      </c>
      <c r="R95" s="40"/>
      <c r="S95" s="40"/>
      <c r="T95" s="40">
        <v>10</v>
      </c>
      <c r="U95" s="40"/>
      <c r="V95" s="40"/>
      <c r="W95" s="40">
        <v>4</v>
      </c>
      <c r="X95" s="40">
        <v>300</v>
      </c>
      <c r="Y95" s="40">
        <v>900</v>
      </c>
      <c r="Z95" s="40">
        <v>4</v>
      </c>
      <c r="AA95" s="40">
        <v>200</v>
      </c>
      <c r="AB95" s="40">
        <v>600</v>
      </c>
      <c r="AC95" s="40" t="s">
        <v>468</v>
      </c>
      <c r="AD95" s="40" t="s">
        <v>469</v>
      </c>
      <c r="AE95" s="40"/>
    </row>
    <row r="96" s="5" customFormat="1" ht="65" customHeight="1" spans="1:31">
      <c r="A96" s="40">
        <v>87</v>
      </c>
      <c r="B96" s="40" t="s">
        <v>314</v>
      </c>
      <c r="C96" s="40" t="s">
        <v>340</v>
      </c>
      <c r="D96" s="40" t="s">
        <v>460</v>
      </c>
      <c r="E96" s="40" t="s">
        <v>461</v>
      </c>
      <c r="F96" s="40" t="s">
        <v>473</v>
      </c>
      <c r="G96" s="40" t="s">
        <v>474</v>
      </c>
      <c r="H96" s="40" t="s">
        <v>464</v>
      </c>
      <c r="I96" s="40" t="s">
        <v>475</v>
      </c>
      <c r="J96" s="40">
        <v>2025.05</v>
      </c>
      <c r="K96" s="40">
        <v>2025.1</v>
      </c>
      <c r="L96" s="40" t="s">
        <v>344</v>
      </c>
      <c r="M96" s="40" t="s">
        <v>344</v>
      </c>
      <c r="N96" s="40" t="s">
        <v>466</v>
      </c>
      <c r="O96" s="40" t="s">
        <v>467</v>
      </c>
      <c r="P96" s="35">
        <f t="shared" si="4"/>
        <v>8</v>
      </c>
      <c r="Q96" s="35">
        <f t="shared" si="5"/>
        <v>8</v>
      </c>
      <c r="R96" s="40"/>
      <c r="S96" s="40"/>
      <c r="T96" s="40">
        <v>8</v>
      </c>
      <c r="U96" s="40"/>
      <c r="V96" s="40"/>
      <c r="W96" s="40">
        <v>1</v>
      </c>
      <c r="X96" s="40">
        <v>200</v>
      </c>
      <c r="Y96" s="40">
        <v>500</v>
      </c>
      <c r="Z96" s="40">
        <v>1</v>
      </c>
      <c r="AA96" s="40">
        <v>200</v>
      </c>
      <c r="AB96" s="40">
        <v>500</v>
      </c>
      <c r="AC96" s="40" t="s">
        <v>468</v>
      </c>
      <c r="AD96" s="40" t="s">
        <v>469</v>
      </c>
      <c r="AE96" s="40"/>
    </row>
    <row r="97" s="6" customFormat="1" ht="91" customHeight="1" spans="1:31">
      <c r="A97" s="40">
        <v>88</v>
      </c>
      <c r="B97" s="40" t="s">
        <v>314</v>
      </c>
      <c r="C97" s="40" t="s">
        <v>340</v>
      </c>
      <c r="D97" s="40" t="s">
        <v>341</v>
      </c>
      <c r="E97" s="40" t="s">
        <v>82</v>
      </c>
      <c r="F97" s="40" t="s">
        <v>476</v>
      </c>
      <c r="G97" s="40" t="s">
        <v>477</v>
      </c>
      <c r="H97" s="40" t="s">
        <v>45</v>
      </c>
      <c r="I97" s="40" t="s">
        <v>302</v>
      </c>
      <c r="J97" s="40">
        <v>45717</v>
      </c>
      <c r="K97" s="40">
        <v>45931</v>
      </c>
      <c r="L97" s="40" t="s">
        <v>344</v>
      </c>
      <c r="M97" s="40" t="s">
        <v>85</v>
      </c>
      <c r="N97" s="40" t="s">
        <v>86</v>
      </c>
      <c r="O97" s="40" t="s">
        <v>478</v>
      </c>
      <c r="P97" s="35">
        <f t="shared" si="4"/>
        <v>15</v>
      </c>
      <c r="Q97" s="35">
        <f t="shared" si="5"/>
        <v>15</v>
      </c>
      <c r="R97" s="40">
        <v>15</v>
      </c>
      <c r="S97" s="40"/>
      <c r="T97" s="40"/>
      <c r="U97" s="40"/>
      <c r="V97" s="40">
        <v>0</v>
      </c>
      <c r="W97" s="40">
        <v>1</v>
      </c>
      <c r="X97" s="40">
        <v>2</v>
      </c>
      <c r="Y97" s="40">
        <v>5</v>
      </c>
      <c r="Z97" s="40">
        <v>1</v>
      </c>
      <c r="AA97" s="40">
        <v>2</v>
      </c>
      <c r="AB97" s="40">
        <v>5</v>
      </c>
      <c r="AC97" s="40" t="s">
        <v>479</v>
      </c>
      <c r="AD97" s="40"/>
      <c r="AE97" s="40"/>
    </row>
    <row r="98" s="19" customFormat="1" ht="96" customHeight="1" spans="1:31">
      <c r="A98" s="40">
        <v>89</v>
      </c>
      <c r="B98" s="40" t="s">
        <v>314</v>
      </c>
      <c r="C98" s="40" t="s">
        <v>340</v>
      </c>
      <c r="D98" s="40" t="s">
        <v>443</v>
      </c>
      <c r="E98" s="40" t="s">
        <v>61</v>
      </c>
      <c r="F98" s="40" t="s">
        <v>480</v>
      </c>
      <c r="G98" s="40" t="s">
        <v>481</v>
      </c>
      <c r="H98" s="40" t="s">
        <v>45</v>
      </c>
      <c r="I98" s="40" t="s">
        <v>482</v>
      </c>
      <c r="J98" s="40">
        <v>45782</v>
      </c>
      <c r="K98" s="40">
        <v>45842</v>
      </c>
      <c r="L98" s="40" t="s">
        <v>344</v>
      </c>
      <c r="M98" s="40" t="s">
        <v>64</v>
      </c>
      <c r="N98" s="40" t="s">
        <v>65</v>
      </c>
      <c r="O98" s="40" t="s">
        <v>483</v>
      </c>
      <c r="P98" s="35">
        <f t="shared" si="4"/>
        <v>63</v>
      </c>
      <c r="Q98" s="35">
        <f t="shared" si="5"/>
        <v>63</v>
      </c>
      <c r="R98" s="40"/>
      <c r="S98" s="40"/>
      <c r="T98" s="40"/>
      <c r="U98" s="40">
        <v>63</v>
      </c>
      <c r="V98" s="40"/>
      <c r="W98" s="40">
        <v>1</v>
      </c>
      <c r="X98" s="40">
        <v>402</v>
      </c>
      <c r="Y98" s="40">
        <v>1257</v>
      </c>
      <c r="Z98" s="40">
        <v>1</v>
      </c>
      <c r="AA98" s="40">
        <v>8</v>
      </c>
      <c r="AB98" s="40">
        <v>20</v>
      </c>
      <c r="AC98" s="40" t="s">
        <v>484</v>
      </c>
      <c r="AD98" s="40"/>
      <c r="AE98" s="40"/>
    </row>
    <row r="99" s="19" customFormat="1" ht="117" customHeight="1" spans="1:31">
      <c r="A99" s="40">
        <v>90</v>
      </c>
      <c r="B99" s="40" t="s">
        <v>314</v>
      </c>
      <c r="C99" s="40" t="s">
        <v>340</v>
      </c>
      <c r="D99" s="40" t="s">
        <v>443</v>
      </c>
      <c r="E99" s="40" t="s">
        <v>61</v>
      </c>
      <c r="F99" s="40" t="s">
        <v>485</v>
      </c>
      <c r="G99" s="40" t="s">
        <v>486</v>
      </c>
      <c r="H99" s="40" t="s">
        <v>45</v>
      </c>
      <c r="I99" s="40" t="s">
        <v>485</v>
      </c>
      <c r="J99" s="40">
        <v>2025.4</v>
      </c>
      <c r="K99" s="40">
        <v>2025.07</v>
      </c>
      <c r="L99" s="40" t="s">
        <v>344</v>
      </c>
      <c r="M99" s="40" t="s">
        <v>64</v>
      </c>
      <c r="N99" s="40" t="s">
        <v>65</v>
      </c>
      <c r="O99" s="40" t="s">
        <v>487</v>
      </c>
      <c r="P99" s="35">
        <f t="shared" si="4"/>
        <v>5.6</v>
      </c>
      <c r="Q99" s="35">
        <f t="shared" si="5"/>
        <v>5.6</v>
      </c>
      <c r="R99" s="29"/>
      <c r="S99" s="29"/>
      <c r="T99" s="29"/>
      <c r="U99" s="29">
        <v>5.6</v>
      </c>
      <c r="V99" s="29"/>
      <c r="W99" s="40">
        <v>1</v>
      </c>
      <c r="X99" s="40">
        <v>272</v>
      </c>
      <c r="Y99" s="40">
        <v>945</v>
      </c>
      <c r="Z99" s="40">
        <v>1</v>
      </c>
      <c r="AA99" s="40">
        <v>69</v>
      </c>
      <c r="AB99" s="40">
        <v>170</v>
      </c>
      <c r="AC99" s="40" t="s">
        <v>488</v>
      </c>
      <c r="AD99" s="40"/>
      <c r="AE99" s="40"/>
    </row>
    <row r="100" s="19" customFormat="1" ht="90" customHeight="1" spans="1:31">
      <c r="A100" s="40">
        <v>91</v>
      </c>
      <c r="B100" s="40" t="s">
        <v>314</v>
      </c>
      <c r="C100" s="40" t="s">
        <v>340</v>
      </c>
      <c r="D100" s="40" t="s">
        <v>341</v>
      </c>
      <c r="E100" s="40" t="s">
        <v>42</v>
      </c>
      <c r="F100" s="40" t="s">
        <v>489</v>
      </c>
      <c r="G100" s="40" t="s">
        <v>490</v>
      </c>
      <c r="H100" s="40" t="s">
        <v>45</v>
      </c>
      <c r="I100" s="40" t="s">
        <v>489</v>
      </c>
      <c r="J100" s="40">
        <v>2025.05</v>
      </c>
      <c r="K100" s="40">
        <v>2025.06</v>
      </c>
      <c r="L100" s="40" t="s">
        <v>344</v>
      </c>
      <c r="M100" s="40" t="s">
        <v>48</v>
      </c>
      <c r="N100" s="40" t="s">
        <v>49</v>
      </c>
      <c r="O100" s="40" t="s">
        <v>491</v>
      </c>
      <c r="P100" s="35">
        <f t="shared" si="4"/>
        <v>24.5</v>
      </c>
      <c r="Q100" s="35">
        <f t="shared" si="5"/>
        <v>24.5</v>
      </c>
      <c r="R100" s="32">
        <v>24.5</v>
      </c>
      <c r="S100" s="32"/>
      <c r="T100" s="32"/>
      <c r="U100" s="32"/>
      <c r="V100" s="32"/>
      <c r="W100" s="40">
        <v>1</v>
      </c>
      <c r="X100" s="40">
        <v>108</v>
      </c>
      <c r="Y100" s="40">
        <v>306</v>
      </c>
      <c r="Z100" s="40">
        <v>1</v>
      </c>
      <c r="AA100" s="40">
        <v>1</v>
      </c>
      <c r="AB100" s="40">
        <v>3</v>
      </c>
      <c r="AC100" s="40" t="s">
        <v>492</v>
      </c>
      <c r="AD100" s="40"/>
      <c r="AE100" s="40"/>
    </row>
    <row r="101" s="20" customFormat="1" ht="91" customHeight="1" spans="1:31">
      <c r="A101" s="40">
        <v>92</v>
      </c>
      <c r="B101" s="40" t="s">
        <v>314</v>
      </c>
      <c r="C101" s="40" t="s">
        <v>340</v>
      </c>
      <c r="D101" s="40" t="s">
        <v>341</v>
      </c>
      <c r="E101" s="40" t="s">
        <v>76</v>
      </c>
      <c r="F101" s="40" t="s">
        <v>211</v>
      </c>
      <c r="G101" s="40" t="s">
        <v>493</v>
      </c>
      <c r="H101" s="40" t="s">
        <v>45</v>
      </c>
      <c r="I101" s="40" t="s">
        <v>494</v>
      </c>
      <c r="J101" s="40">
        <v>2026.05</v>
      </c>
      <c r="K101" s="40">
        <v>2026.06</v>
      </c>
      <c r="L101" s="40" t="s">
        <v>344</v>
      </c>
      <c r="M101" s="40" t="s">
        <v>78</v>
      </c>
      <c r="N101" s="40" t="s">
        <v>79</v>
      </c>
      <c r="O101" s="40" t="s">
        <v>495</v>
      </c>
      <c r="P101" s="35">
        <f t="shared" si="4"/>
        <v>24.5</v>
      </c>
      <c r="Q101" s="35">
        <f t="shared" si="5"/>
        <v>24.5</v>
      </c>
      <c r="R101" s="40"/>
      <c r="S101" s="40">
        <v>24.5</v>
      </c>
      <c r="T101" s="40"/>
      <c r="U101" s="40"/>
      <c r="V101" s="40"/>
      <c r="W101" s="40">
        <v>1</v>
      </c>
      <c r="X101" s="40">
        <v>107</v>
      </c>
      <c r="Y101" s="40">
        <v>306</v>
      </c>
      <c r="Z101" s="40">
        <v>1</v>
      </c>
      <c r="AA101" s="40">
        <v>0</v>
      </c>
      <c r="AB101" s="40">
        <v>0</v>
      </c>
      <c r="AC101" s="40" t="s">
        <v>496</v>
      </c>
      <c r="AD101" s="40"/>
      <c r="AE101" s="40"/>
    </row>
    <row r="102" s="5" customFormat="1" ht="137" customHeight="1" spans="1:32">
      <c r="A102" s="40">
        <v>93</v>
      </c>
      <c r="B102" s="40" t="s">
        <v>314</v>
      </c>
      <c r="C102" s="40" t="s">
        <v>340</v>
      </c>
      <c r="D102" s="40" t="s">
        <v>497</v>
      </c>
      <c r="E102" s="40" t="s">
        <v>53</v>
      </c>
      <c r="F102" s="40" t="s">
        <v>498</v>
      </c>
      <c r="G102" s="40" t="s">
        <v>499</v>
      </c>
      <c r="H102" s="40" t="s">
        <v>45</v>
      </c>
      <c r="I102" s="40" t="s">
        <v>498</v>
      </c>
      <c r="J102" s="40">
        <v>45731</v>
      </c>
      <c r="K102" s="40">
        <v>45980</v>
      </c>
      <c r="L102" s="40" t="s">
        <v>344</v>
      </c>
      <c r="M102" s="40" t="s">
        <v>56</v>
      </c>
      <c r="N102" s="40" t="s">
        <v>57</v>
      </c>
      <c r="O102" s="40" t="s">
        <v>500</v>
      </c>
      <c r="P102" s="35">
        <f t="shared" si="4"/>
        <v>38.5</v>
      </c>
      <c r="Q102" s="35">
        <f t="shared" si="5"/>
        <v>38.5</v>
      </c>
      <c r="R102" s="72"/>
      <c r="S102" s="72">
        <v>38.5</v>
      </c>
      <c r="T102" s="72"/>
      <c r="U102" s="72"/>
      <c r="V102" s="72"/>
      <c r="W102" s="40">
        <v>1</v>
      </c>
      <c r="X102" s="40">
        <v>67</v>
      </c>
      <c r="Y102" s="40">
        <v>145</v>
      </c>
      <c r="Z102" s="40">
        <v>0</v>
      </c>
      <c r="AA102" s="40">
        <v>34</v>
      </c>
      <c r="AB102" s="40">
        <v>65</v>
      </c>
      <c r="AC102" s="40" t="s">
        <v>501</v>
      </c>
      <c r="AD102" s="40" t="s">
        <v>502</v>
      </c>
      <c r="AE102" s="40"/>
      <c r="AF102" s="60"/>
    </row>
    <row r="103" s="3" customFormat="1" ht="409" customHeight="1" spans="1:31">
      <c r="A103" s="40">
        <v>94</v>
      </c>
      <c r="B103" s="40" t="s">
        <v>314</v>
      </c>
      <c r="C103" s="40" t="s">
        <v>340</v>
      </c>
      <c r="D103" s="40" t="s">
        <v>443</v>
      </c>
      <c r="E103" s="40" t="s">
        <v>53</v>
      </c>
      <c r="F103" s="40" t="s">
        <v>503</v>
      </c>
      <c r="G103" s="40" t="s">
        <v>504</v>
      </c>
      <c r="H103" s="40" t="s">
        <v>45</v>
      </c>
      <c r="I103" s="40" t="s">
        <v>503</v>
      </c>
      <c r="J103" s="40">
        <v>2025.03</v>
      </c>
      <c r="K103" s="40">
        <v>2025.11</v>
      </c>
      <c r="L103" s="40" t="s">
        <v>344</v>
      </c>
      <c r="M103" s="40" t="s">
        <v>56</v>
      </c>
      <c r="N103" s="40" t="s">
        <v>57</v>
      </c>
      <c r="O103" s="68" t="s">
        <v>505</v>
      </c>
      <c r="P103" s="35">
        <f t="shared" si="4"/>
        <v>70</v>
      </c>
      <c r="Q103" s="35">
        <f t="shared" si="5"/>
        <v>70</v>
      </c>
      <c r="R103" s="28"/>
      <c r="S103" s="28"/>
      <c r="T103" s="28"/>
      <c r="U103" s="28">
        <v>70</v>
      </c>
      <c r="V103" s="28"/>
      <c r="W103" s="40">
        <v>1</v>
      </c>
      <c r="X103" s="40">
        <v>110</v>
      </c>
      <c r="Y103" s="40">
        <v>450</v>
      </c>
      <c r="Z103" s="40">
        <v>0</v>
      </c>
      <c r="AA103" s="40">
        <v>0</v>
      </c>
      <c r="AB103" s="40">
        <v>0</v>
      </c>
      <c r="AC103" s="40" t="s">
        <v>506</v>
      </c>
      <c r="AD103" s="40" t="s">
        <v>507</v>
      </c>
      <c r="AE103" s="40"/>
    </row>
    <row r="104" s="15" customFormat="1" ht="170" customHeight="1" spans="1:31">
      <c r="A104" s="40">
        <v>95</v>
      </c>
      <c r="B104" s="40" t="s">
        <v>314</v>
      </c>
      <c r="C104" s="40" t="s">
        <v>340</v>
      </c>
      <c r="D104" s="40" t="s">
        <v>406</v>
      </c>
      <c r="E104" s="40" t="s">
        <v>427</v>
      </c>
      <c r="F104" s="40" t="s">
        <v>428</v>
      </c>
      <c r="G104" s="40" t="s">
        <v>508</v>
      </c>
      <c r="H104" s="40" t="s">
        <v>430</v>
      </c>
      <c r="I104" s="40" t="s">
        <v>509</v>
      </c>
      <c r="J104" s="40">
        <v>2025.5</v>
      </c>
      <c r="K104" s="40">
        <v>2025.11</v>
      </c>
      <c r="L104" s="40" t="s">
        <v>47</v>
      </c>
      <c r="M104" s="40" t="s">
        <v>71</v>
      </c>
      <c r="N104" s="40" t="s">
        <v>72</v>
      </c>
      <c r="O104" s="40" t="s">
        <v>510</v>
      </c>
      <c r="P104" s="35">
        <f t="shared" ref="P104:P134" si="6">Q104+V104</f>
        <v>42</v>
      </c>
      <c r="Q104" s="35">
        <f t="shared" ref="Q104:Q134" si="7">R104+S104+U104+T104</f>
        <v>42</v>
      </c>
      <c r="R104" s="40"/>
      <c r="S104" s="40"/>
      <c r="T104" s="40">
        <v>5</v>
      </c>
      <c r="U104" s="40">
        <v>37</v>
      </c>
      <c r="V104" s="40"/>
      <c r="W104" s="40">
        <v>1</v>
      </c>
      <c r="X104" s="40">
        <v>62</v>
      </c>
      <c r="Y104" s="40">
        <v>194</v>
      </c>
      <c r="Z104" s="40">
        <v>0</v>
      </c>
      <c r="AA104" s="40">
        <v>1</v>
      </c>
      <c r="AB104" s="40">
        <v>2</v>
      </c>
      <c r="AC104" s="40" t="s">
        <v>511</v>
      </c>
      <c r="AD104" s="40"/>
      <c r="AE104" s="40"/>
    </row>
    <row r="105" s="15" customFormat="1" ht="126" customHeight="1" spans="1:31">
      <c r="A105" s="40">
        <v>96</v>
      </c>
      <c r="B105" s="40" t="s">
        <v>314</v>
      </c>
      <c r="C105" s="40" t="s">
        <v>340</v>
      </c>
      <c r="D105" s="40" t="s">
        <v>406</v>
      </c>
      <c r="E105" s="40" t="s">
        <v>53</v>
      </c>
      <c r="F105" s="40" t="s">
        <v>503</v>
      </c>
      <c r="G105" s="40" t="s">
        <v>512</v>
      </c>
      <c r="H105" s="40" t="s">
        <v>45</v>
      </c>
      <c r="I105" s="40" t="s">
        <v>513</v>
      </c>
      <c r="J105" s="40">
        <v>2025.05</v>
      </c>
      <c r="K105" s="56">
        <v>2025.1</v>
      </c>
      <c r="L105" s="40" t="s">
        <v>47</v>
      </c>
      <c r="M105" s="40" t="s">
        <v>56</v>
      </c>
      <c r="N105" s="40" t="s">
        <v>57</v>
      </c>
      <c r="O105" s="40" t="s">
        <v>514</v>
      </c>
      <c r="P105" s="35">
        <f t="shared" si="6"/>
        <v>65</v>
      </c>
      <c r="Q105" s="35">
        <f t="shared" si="7"/>
        <v>65</v>
      </c>
      <c r="R105" s="40"/>
      <c r="S105" s="40"/>
      <c r="T105" s="40">
        <v>65</v>
      </c>
      <c r="U105" s="40"/>
      <c r="V105" s="40"/>
      <c r="W105" s="40">
        <v>2</v>
      </c>
      <c r="X105" s="40">
        <v>110</v>
      </c>
      <c r="Y105" s="40">
        <v>450</v>
      </c>
      <c r="Z105" s="40">
        <v>0</v>
      </c>
      <c r="AA105" s="40">
        <v>0</v>
      </c>
      <c r="AB105" s="40">
        <v>0</v>
      </c>
      <c r="AC105" s="40" t="s">
        <v>515</v>
      </c>
      <c r="AD105" s="40" t="s">
        <v>516</v>
      </c>
      <c r="AE105" s="40"/>
    </row>
    <row r="106" s="15" customFormat="1" ht="363" customHeight="1" spans="1:31">
      <c r="A106" s="40">
        <v>97</v>
      </c>
      <c r="B106" s="40" t="s">
        <v>314</v>
      </c>
      <c r="C106" s="40" t="s">
        <v>315</v>
      </c>
      <c r="D106" s="40" t="s">
        <v>517</v>
      </c>
      <c r="E106" s="40" t="s">
        <v>53</v>
      </c>
      <c r="F106" s="40" t="s">
        <v>503</v>
      </c>
      <c r="G106" s="40" t="s">
        <v>518</v>
      </c>
      <c r="H106" s="40" t="s">
        <v>45</v>
      </c>
      <c r="I106" s="40" t="s">
        <v>513</v>
      </c>
      <c r="J106" s="40">
        <v>2025.05</v>
      </c>
      <c r="K106" s="56">
        <v>2025.1</v>
      </c>
      <c r="L106" s="40" t="s">
        <v>519</v>
      </c>
      <c r="M106" s="40" t="s">
        <v>56</v>
      </c>
      <c r="N106" s="40" t="s">
        <v>57</v>
      </c>
      <c r="O106" s="69" t="s">
        <v>520</v>
      </c>
      <c r="P106" s="35">
        <f t="shared" si="6"/>
        <v>300</v>
      </c>
      <c r="Q106" s="35">
        <f t="shared" si="7"/>
        <v>300</v>
      </c>
      <c r="R106" s="40"/>
      <c r="S106" s="40"/>
      <c r="T106" s="40">
        <v>300</v>
      </c>
      <c r="U106" s="40"/>
      <c r="V106" s="40"/>
      <c r="W106" s="40">
        <v>2</v>
      </c>
      <c r="X106" s="40">
        <v>110</v>
      </c>
      <c r="Y106" s="40">
        <v>450</v>
      </c>
      <c r="Z106" s="40">
        <v>0</v>
      </c>
      <c r="AA106" s="40">
        <v>0</v>
      </c>
      <c r="AB106" s="40">
        <v>0</v>
      </c>
      <c r="AC106" s="40" t="s">
        <v>521</v>
      </c>
      <c r="AD106" s="40" t="s">
        <v>516</v>
      </c>
      <c r="AE106" s="40"/>
    </row>
    <row r="107" s="15" customFormat="1" ht="101" customHeight="1" spans="1:31">
      <c r="A107" s="40">
        <v>98</v>
      </c>
      <c r="B107" s="40" t="s">
        <v>314</v>
      </c>
      <c r="C107" s="40" t="s">
        <v>315</v>
      </c>
      <c r="D107" s="40" t="s">
        <v>522</v>
      </c>
      <c r="E107" s="40" t="s">
        <v>53</v>
      </c>
      <c r="F107" s="40" t="s">
        <v>503</v>
      </c>
      <c r="G107" s="40" t="s">
        <v>523</v>
      </c>
      <c r="H107" s="40" t="s">
        <v>45</v>
      </c>
      <c r="I107" s="40" t="s">
        <v>513</v>
      </c>
      <c r="J107" s="40">
        <v>2025.05</v>
      </c>
      <c r="K107" s="56">
        <v>2025.1</v>
      </c>
      <c r="L107" s="40" t="s">
        <v>47</v>
      </c>
      <c r="M107" s="40" t="s">
        <v>56</v>
      </c>
      <c r="N107" s="40" t="s">
        <v>57</v>
      </c>
      <c r="O107" s="40" t="s">
        <v>524</v>
      </c>
      <c r="P107" s="35">
        <f t="shared" si="6"/>
        <v>100</v>
      </c>
      <c r="Q107" s="35">
        <f t="shared" si="7"/>
        <v>50</v>
      </c>
      <c r="R107" s="40"/>
      <c r="S107" s="40"/>
      <c r="T107" s="40">
        <v>50</v>
      </c>
      <c r="U107" s="40"/>
      <c r="V107" s="40">
        <v>50</v>
      </c>
      <c r="W107" s="40">
        <v>2</v>
      </c>
      <c r="X107" s="40">
        <v>110</v>
      </c>
      <c r="Y107" s="40">
        <v>450</v>
      </c>
      <c r="Z107" s="40">
        <v>0</v>
      </c>
      <c r="AA107" s="40">
        <v>0</v>
      </c>
      <c r="AB107" s="40">
        <v>0</v>
      </c>
      <c r="AC107" s="40" t="s">
        <v>525</v>
      </c>
      <c r="AD107" s="40" t="s">
        <v>516</v>
      </c>
      <c r="AE107" s="40"/>
    </row>
    <row r="108" s="15" customFormat="1" ht="152" customHeight="1" spans="1:31">
      <c r="A108" s="40">
        <v>99</v>
      </c>
      <c r="B108" s="40" t="s">
        <v>314</v>
      </c>
      <c r="C108" s="40" t="s">
        <v>315</v>
      </c>
      <c r="D108" s="40" t="s">
        <v>522</v>
      </c>
      <c r="E108" s="40" t="s">
        <v>53</v>
      </c>
      <c r="F108" s="40" t="s">
        <v>503</v>
      </c>
      <c r="G108" s="40" t="s">
        <v>526</v>
      </c>
      <c r="H108" s="40" t="s">
        <v>45</v>
      </c>
      <c r="I108" s="40" t="s">
        <v>513</v>
      </c>
      <c r="J108" s="40">
        <v>2025.05</v>
      </c>
      <c r="K108" s="56">
        <v>2025.1</v>
      </c>
      <c r="L108" s="40" t="s">
        <v>527</v>
      </c>
      <c r="M108" s="40" t="s">
        <v>56</v>
      </c>
      <c r="N108" s="40" t="s">
        <v>57</v>
      </c>
      <c r="O108" s="40" t="s">
        <v>528</v>
      </c>
      <c r="P108" s="35">
        <f t="shared" si="6"/>
        <v>310</v>
      </c>
      <c r="Q108" s="35">
        <f t="shared" si="7"/>
        <v>185</v>
      </c>
      <c r="R108" s="40"/>
      <c r="S108" s="40"/>
      <c r="T108" s="40">
        <v>185</v>
      </c>
      <c r="U108" s="40"/>
      <c r="V108" s="40">
        <v>125</v>
      </c>
      <c r="W108" s="40">
        <v>2</v>
      </c>
      <c r="X108" s="40">
        <v>110</v>
      </c>
      <c r="Y108" s="40">
        <v>450</v>
      </c>
      <c r="Z108" s="40">
        <v>0</v>
      </c>
      <c r="AA108" s="40">
        <v>0</v>
      </c>
      <c r="AB108" s="40">
        <v>0</v>
      </c>
      <c r="AC108" s="40" t="s">
        <v>529</v>
      </c>
      <c r="AD108" s="40" t="s">
        <v>516</v>
      </c>
      <c r="AE108" s="40"/>
    </row>
    <row r="109" s="15" customFormat="1" ht="195" customHeight="1" spans="1:31">
      <c r="A109" s="40">
        <v>100</v>
      </c>
      <c r="B109" s="40" t="s">
        <v>314</v>
      </c>
      <c r="C109" s="40" t="s">
        <v>340</v>
      </c>
      <c r="D109" s="40" t="s">
        <v>341</v>
      </c>
      <c r="E109" s="40" t="s">
        <v>53</v>
      </c>
      <c r="F109" s="40" t="s">
        <v>503</v>
      </c>
      <c r="G109" s="40" t="s">
        <v>530</v>
      </c>
      <c r="H109" s="40" t="s">
        <v>45</v>
      </c>
      <c r="I109" s="40" t="s">
        <v>513</v>
      </c>
      <c r="J109" s="40">
        <v>2025.05</v>
      </c>
      <c r="K109" s="56">
        <v>2025.1</v>
      </c>
      <c r="L109" s="40" t="s">
        <v>344</v>
      </c>
      <c r="M109" s="40" t="s">
        <v>56</v>
      </c>
      <c r="N109" s="40" t="s">
        <v>57</v>
      </c>
      <c r="O109" s="40" t="s">
        <v>531</v>
      </c>
      <c r="P109" s="35">
        <f t="shared" si="6"/>
        <v>398</v>
      </c>
      <c r="Q109" s="35">
        <f t="shared" si="7"/>
        <v>59.5</v>
      </c>
      <c r="R109" s="40"/>
      <c r="S109" s="40"/>
      <c r="T109" s="40">
        <v>59.5</v>
      </c>
      <c r="U109" s="40"/>
      <c r="V109" s="40">
        <v>338.5</v>
      </c>
      <c r="W109" s="40">
        <v>2</v>
      </c>
      <c r="X109" s="40">
        <v>110</v>
      </c>
      <c r="Y109" s="40">
        <v>450</v>
      </c>
      <c r="Z109" s="40">
        <v>0</v>
      </c>
      <c r="AA109" s="40">
        <v>0</v>
      </c>
      <c r="AB109" s="40">
        <v>0</v>
      </c>
      <c r="AC109" s="40" t="s">
        <v>532</v>
      </c>
      <c r="AD109" s="40" t="s">
        <v>516</v>
      </c>
      <c r="AE109" s="40"/>
    </row>
    <row r="110" s="15" customFormat="1" ht="92" customHeight="1" spans="1:31">
      <c r="A110" s="40">
        <v>101</v>
      </c>
      <c r="B110" s="40" t="s">
        <v>314</v>
      </c>
      <c r="C110" s="40" t="s">
        <v>340</v>
      </c>
      <c r="D110" s="40" t="s">
        <v>341</v>
      </c>
      <c r="E110" s="40" t="s">
        <v>53</v>
      </c>
      <c r="F110" s="40" t="s">
        <v>503</v>
      </c>
      <c r="G110" s="40" t="s">
        <v>533</v>
      </c>
      <c r="H110" s="40" t="s">
        <v>45</v>
      </c>
      <c r="I110" s="40" t="s">
        <v>513</v>
      </c>
      <c r="J110" s="40">
        <v>2025.05</v>
      </c>
      <c r="K110" s="56">
        <v>2025.1</v>
      </c>
      <c r="L110" s="40" t="s">
        <v>344</v>
      </c>
      <c r="M110" s="40" t="s">
        <v>56</v>
      </c>
      <c r="N110" s="40" t="s">
        <v>57</v>
      </c>
      <c r="O110" s="40" t="s">
        <v>534</v>
      </c>
      <c r="P110" s="35">
        <f t="shared" si="6"/>
        <v>275</v>
      </c>
      <c r="Q110" s="35">
        <f t="shared" si="7"/>
        <v>270</v>
      </c>
      <c r="R110" s="29"/>
      <c r="S110" s="29"/>
      <c r="T110" s="29">
        <v>270</v>
      </c>
      <c r="U110" s="29"/>
      <c r="V110" s="29">
        <v>5</v>
      </c>
      <c r="W110" s="40">
        <v>2</v>
      </c>
      <c r="X110" s="40">
        <v>110</v>
      </c>
      <c r="Y110" s="40">
        <v>450</v>
      </c>
      <c r="Z110" s="40">
        <v>0</v>
      </c>
      <c r="AA110" s="40">
        <v>0</v>
      </c>
      <c r="AB110" s="40">
        <v>0</v>
      </c>
      <c r="AC110" s="40" t="s">
        <v>535</v>
      </c>
      <c r="AD110" s="40" t="s">
        <v>516</v>
      </c>
      <c r="AE110" s="40"/>
    </row>
    <row r="111" s="15" customFormat="1" ht="287" customHeight="1" spans="1:31">
      <c r="A111" s="40">
        <v>102</v>
      </c>
      <c r="B111" s="40" t="s">
        <v>314</v>
      </c>
      <c r="C111" s="40" t="s">
        <v>340</v>
      </c>
      <c r="D111" s="40" t="s">
        <v>341</v>
      </c>
      <c r="E111" s="40" t="s">
        <v>82</v>
      </c>
      <c r="F111" s="40" t="s">
        <v>536</v>
      </c>
      <c r="G111" s="40" t="s">
        <v>537</v>
      </c>
      <c r="H111" s="40" t="s">
        <v>379</v>
      </c>
      <c r="I111" s="40" t="s">
        <v>538</v>
      </c>
      <c r="J111" s="40">
        <v>2025.05</v>
      </c>
      <c r="K111" s="56">
        <v>2025.1</v>
      </c>
      <c r="L111" s="40" t="s">
        <v>539</v>
      </c>
      <c r="M111" s="40" t="s">
        <v>85</v>
      </c>
      <c r="N111" s="40" t="s">
        <v>86</v>
      </c>
      <c r="O111" s="29" t="s">
        <v>540</v>
      </c>
      <c r="P111" s="35">
        <f t="shared" si="6"/>
        <v>270</v>
      </c>
      <c r="Q111" s="35">
        <f t="shared" si="7"/>
        <v>270</v>
      </c>
      <c r="R111" s="58"/>
      <c r="S111" s="58">
        <v>270</v>
      </c>
      <c r="T111" s="58"/>
      <c r="U111" s="58"/>
      <c r="V111" s="58">
        <v>0</v>
      </c>
      <c r="W111" s="40">
        <v>2</v>
      </c>
      <c r="X111" s="40">
        <v>151</v>
      </c>
      <c r="Y111" s="40">
        <v>432</v>
      </c>
      <c r="Z111" s="40">
        <v>2</v>
      </c>
      <c r="AA111" s="40">
        <v>7</v>
      </c>
      <c r="AB111" s="40">
        <v>155</v>
      </c>
      <c r="AC111" s="40" t="s">
        <v>541</v>
      </c>
      <c r="AD111" s="40" t="s">
        <v>542</v>
      </c>
      <c r="AE111" s="40"/>
    </row>
    <row r="112" s="19" customFormat="1" ht="203" customHeight="1" spans="1:34">
      <c r="A112" s="40">
        <v>103</v>
      </c>
      <c r="B112" s="40" t="s">
        <v>314</v>
      </c>
      <c r="C112" s="40" t="s">
        <v>340</v>
      </c>
      <c r="D112" s="40" t="s">
        <v>543</v>
      </c>
      <c r="E112" s="40" t="s">
        <v>42</v>
      </c>
      <c r="F112" s="40" t="s">
        <v>544</v>
      </c>
      <c r="G112" s="40" t="s">
        <v>545</v>
      </c>
      <c r="H112" s="40" t="s">
        <v>45</v>
      </c>
      <c r="I112" s="40" t="s">
        <v>544</v>
      </c>
      <c r="J112" s="40">
        <v>2025.05</v>
      </c>
      <c r="K112" s="40">
        <v>2025.11</v>
      </c>
      <c r="L112" s="40" t="s">
        <v>539</v>
      </c>
      <c r="M112" s="29" t="s">
        <v>48</v>
      </c>
      <c r="N112" s="29" t="s">
        <v>49</v>
      </c>
      <c r="O112" s="29" t="s">
        <v>546</v>
      </c>
      <c r="P112" s="35">
        <f t="shared" si="6"/>
        <v>213.75</v>
      </c>
      <c r="Q112" s="35">
        <f t="shared" si="7"/>
        <v>198</v>
      </c>
      <c r="R112" s="73"/>
      <c r="S112" s="58">
        <v>198</v>
      </c>
      <c r="T112" s="58"/>
      <c r="U112" s="58"/>
      <c r="V112" s="58">
        <v>15.75</v>
      </c>
      <c r="W112" s="40">
        <v>1</v>
      </c>
      <c r="X112" s="40">
        <v>123</v>
      </c>
      <c r="Y112" s="58">
        <v>311</v>
      </c>
      <c r="Z112" s="58">
        <v>1</v>
      </c>
      <c r="AA112" s="58">
        <v>58</v>
      </c>
      <c r="AB112" s="58">
        <v>167</v>
      </c>
      <c r="AC112" s="40" t="s">
        <v>547</v>
      </c>
      <c r="AD112" s="40" t="s">
        <v>548</v>
      </c>
      <c r="AE112" s="58"/>
      <c r="AF112" s="78"/>
      <c r="AG112" s="78"/>
      <c r="AH112" s="78"/>
    </row>
    <row r="113" s="19" customFormat="1" ht="203" customHeight="1" spans="1:34">
      <c r="A113" s="40">
        <v>104</v>
      </c>
      <c r="B113" s="40" t="s">
        <v>314</v>
      </c>
      <c r="C113" s="40" t="s">
        <v>340</v>
      </c>
      <c r="D113" s="40" t="s">
        <v>406</v>
      </c>
      <c r="E113" s="40" t="s">
        <v>61</v>
      </c>
      <c r="F113" s="40" t="s">
        <v>206</v>
      </c>
      <c r="G113" s="40" t="s">
        <v>549</v>
      </c>
      <c r="H113" s="40" t="s">
        <v>45</v>
      </c>
      <c r="I113" s="40" t="s">
        <v>342</v>
      </c>
      <c r="J113" s="40">
        <v>2025.03</v>
      </c>
      <c r="K113" s="40">
        <v>2025.11</v>
      </c>
      <c r="L113" s="40" t="s">
        <v>47</v>
      </c>
      <c r="M113" s="40" t="s">
        <v>64</v>
      </c>
      <c r="N113" s="40" t="s">
        <v>65</v>
      </c>
      <c r="O113" s="40" t="s">
        <v>550</v>
      </c>
      <c r="P113" s="35">
        <f t="shared" si="6"/>
        <v>98.9132</v>
      </c>
      <c r="Q113" s="35">
        <f t="shared" si="7"/>
        <v>98.9132</v>
      </c>
      <c r="R113" s="29">
        <v>98.9132</v>
      </c>
      <c r="S113" s="29"/>
      <c r="T113" s="29"/>
      <c r="U113" s="29"/>
      <c r="V113" s="29"/>
      <c r="W113" s="40">
        <v>7</v>
      </c>
      <c r="X113" s="40">
        <v>398</v>
      </c>
      <c r="Y113" s="40">
        <v>1260</v>
      </c>
      <c r="Z113" s="40">
        <v>7</v>
      </c>
      <c r="AA113" s="40">
        <v>18</v>
      </c>
      <c r="AB113" s="40">
        <v>38</v>
      </c>
      <c r="AC113" s="40" t="s">
        <v>551</v>
      </c>
      <c r="AD113" s="40"/>
      <c r="AE113" s="40"/>
      <c r="AF113" s="79"/>
      <c r="AG113" s="79"/>
      <c r="AH113" s="79"/>
    </row>
    <row r="114" s="19" customFormat="1" ht="220" customHeight="1" spans="1:34">
      <c r="A114" s="40">
        <v>105</v>
      </c>
      <c r="B114" s="40" t="s">
        <v>314</v>
      </c>
      <c r="C114" s="40" t="s">
        <v>340</v>
      </c>
      <c r="D114" s="40" t="s">
        <v>406</v>
      </c>
      <c r="E114" s="40" t="s">
        <v>42</v>
      </c>
      <c r="F114" s="40" t="s">
        <v>552</v>
      </c>
      <c r="G114" s="40" t="s">
        <v>553</v>
      </c>
      <c r="H114" s="40" t="s">
        <v>45</v>
      </c>
      <c r="I114" s="40" t="s">
        <v>552</v>
      </c>
      <c r="J114" s="40">
        <v>2025.05</v>
      </c>
      <c r="K114" s="40">
        <v>2025.07</v>
      </c>
      <c r="L114" s="40" t="s">
        <v>47</v>
      </c>
      <c r="M114" s="40" t="s">
        <v>48</v>
      </c>
      <c r="N114" s="40" t="s">
        <v>49</v>
      </c>
      <c r="O114" s="40" t="s">
        <v>554</v>
      </c>
      <c r="P114" s="35">
        <f t="shared" si="6"/>
        <v>41.665</v>
      </c>
      <c r="Q114" s="35">
        <f t="shared" si="7"/>
        <v>41.665</v>
      </c>
      <c r="R114" s="29"/>
      <c r="S114" s="29"/>
      <c r="T114" s="29"/>
      <c r="U114" s="29">
        <v>41.665</v>
      </c>
      <c r="V114" s="29"/>
      <c r="W114" s="40">
        <v>1</v>
      </c>
      <c r="X114" s="40">
        <v>23</v>
      </c>
      <c r="Y114" s="40">
        <v>77</v>
      </c>
      <c r="Z114" s="40">
        <v>1</v>
      </c>
      <c r="AA114" s="40">
        <v>16</v>
      </c>
      <c r="AB114" s="40">
        <v>53</v>
      </c>
      <c r="AC114" s="40" t="s">
        <v>555</v>
      </c>
      <c r="AD114" s="40"/>
      <c r="AE114" s="40"/>
      <c r="AF114" s="76"/>
      <c r="AG114" s="79"/>
      <c r="AH114" s="79"/>
    </row>
    <row r="115" s="19" customFormat="1" ht="205" customHeight="1" spans="1:31">
      <c r="A115" s="40">
        <v>106</v>
      </c>
      <c r="B115" s="40" t="s">
        <v>314</v>
      </c>
      <c r="C115" s="40" t="s">
        <v>340</v>
      </c>
      <c r="D115" s="40" t="s">
        <v>406</v>
      </c>
      <c r="E115" s="40" t="s">
        <v>53</v>
      </c>
      <c r="F115" s="40" t="s">
        <v>556</v>
      </c>
      <c r="G115" s="40" t="s">
        <v>557</v>
      </c>
      <c r="H115" s="40" t="s">
        <v>45</v>
      </c>
      <c r="I115" s="40" t="s">
        <v>556</v>
      </c>
      <c r="J115" s="40">
        <v>2025.03</v>
      </c>
      <c r="K115" s="56">
        <v>2025.1</v>
      </c>
      <c r="L115" s="40" t="s">
        <v>47</v>
      </c>
      <c r="M115" s="40" t="s">
        <v>56</v>
      </c>
      <c r="N115" s="40" t="s">
        <v>57</v>
      </c>
      <c r="O115" s="40" t="s">
        <v>558</v>
      </c>
      <c r="P115" s="35">
        <f t="shared" si="6"/>
        <v>79.6434</v>
      </c>
      <c r="Q115" s="35">
        <f t="shared" si="7"/>
        <v>79.6434</v>
      </c>
      <c r="R115" s="40"/>
      <c r="S115" s="40"/>
      <c r="T115" s="40"/>
      <c r="U115" s="40">
        <v>79.6434</v>
      </c>
      <c r="V115" s="40"/>
      <c r="W115" s="40">
        <v>3</v>
      </c>
      <c r="X115" s="40">
        <v>121</v>
      </c>
      <c r="Y115" s="40">
        <v>330</v>
      </c>
      <c r="Z115" s="40">
        <v>2</v>
      </c>
      <c r="AA115" s="40">
        <v>34</v>
      </c>
      <c r="AB115" s="40">
        <v>95</v>
      </c>
      <c r="AC115" s="40" t="s">
        <v>559</v>
      </c>
      <c r="AD115" s="40" t="s">
        <v>560</v>
      </c>
      <c r="AE115" s="40"/>
    </row>
    <row r="116" s="5" customFormat="1" ht="90" customHeight="1" spans="1:32">
      <c r="A116" s="40">
        <v>107</v>
      </c>
      <c r="B116" s="40" t="s">
        <v>314</v>
      </c>
      <c r="C116" s="40" t="s">
        <v>340</v>
      </c>
      <c r="D116" s="40" t="s">
        <v>406</v>
      </c>
      <c r="E116" s="40" t="s">
        <v>42</v>
      </c>
      <c r="F116" s="40" t="s">
        <v>489</v>
      </c>
      <c r="G116" s="40" t="s">
        <v>561</v>
      </c>
      <c r="H116" s="40" t="s">
        <v>45</v>
      </c>
      <c r="I116" s="40" t="s">
        <v>489</v>
      </c>
      <c r="J116" s="40">
        <v>2025.05</v>
      </c>
      <c r="K116" s="40">
        <v>2025.06</v>
      </c>
      <c r="L116" s="40" t="s">
        <v>47</v>
      </c>
      <c r="M116" s="40" t="s">
        <v>48</v>
      </c>
      <c r="N116" s="40" t="s">
        <v>49</v>
      </c>
      <c r="O116" s="40" t="s">
        <v>562</v>
      </c>
      <c r="P116" s="35">
        <f t="shared" si="6"/>
        <v>13</v>
      </c>
      <c r="Q116" s="35">
        <f t="shared" si="7"/>
        <v>13</v>
      </c>
      <c r="R116" s="67">
        <v>13</v>
      </c>
      <c r="S116" s="40"/>
      <c r="T116" s="40"/>
      <c r="U116" s="40"/>
      <c r="V116" s="67"/>
      <c r="W116" s="40">
        <v>1</v>
      </c>
      <c r="X116" s="40">
        <v>108</v>
      </c>
      <c r="Y116" s="40">
        <v>306</v>
      </c>
      <c r="Z116" s="40">
        <v>1</v>
      </c>
      <c r="AA116" s="40">
        <v>1</v>
      </c>
      <c r="AB116" s="40">
        <v>3</v>
      </c>
      <c r="AC116" s="40" t="s">
        <v>563</v>
      </c>
      <c r="AD116" s="40"/>
      <c r="AE116" s="40"/>
      <c r="AF116" s="60"/>
    </row>
    <row r="117" s="6" customFormat="1" ht="77" customHeight="1" spans="1:31">
      <c r="A117" s="40">
        <v>108</v>
      </c>
      <c r="B117" s="40" t="s">
        <v>314</v>
      </c>
      <c r="C117" s="40" t="s">
        <v>340</v>
      </c>
      <c r="D117" s="40" t="s">
        <v>406</v>
      </c>
      <c r="E117" s="40" t="s">
        <v>42</v>
      </c>
      <c r="F117" s="40" t="s">
        <v>564</v>
      </c>
      <c r="G117" s="40" t="s">
        <v>565</v>
      </c>
      <c r="H117" s="40" t="s">
        <v>45</v>
      </c>
      <c r="I117" s="40" t="s">
        <v>544</v>
      </c>
      <c r="J117" s="40">
        <v>2025.05</v>
      </c>
      <c r="K117" s="40">
        <v>2025.09</v>
      </c>
      <c r="L117" s="40" t="s">
        <v>47</v>
      </c>
      <c r="M117" s="40" t="s">
        <v>48</v>
      </c>
      <c r="N117" s="40" t="s">
        <v>49</v>
      </c>
      <c r="O117" s="40" t="s">
        <v>566</v>
      </c>
      <c r="P117" s="35">
        <f t="shared" si="6"/>
        <v>27.4</v>
      </c>
      <c r="Q117" s="35">
        <f t="shared" si="7"/>
        <v>27.4</v>
      </c>
      <c r="R117" s="29"/>
      <c r="S117" s="29"/>
      <c r="T117" s="29"/>
      <c r="U117" s="29">
        <v>27.4</v>
      </c>
      <c r="V117" s="29"/>
      <c r="W117" s="40">
        <v>10</v>
      </c>
      <c r="X117" s="40">
        <v>391</v>
      </c>
      <c r="Y117" s="40">
        <v>1032</v>
      </c>
      <c r="Z117" s="40">
        <v>10</v>
      </c>
      <c r="AA117" s="40">
        <v>267</v>
      </c>
      <c r="AB117" s="40">
        <v>843</v>
      </c>
      <c r="AC117" s="40" t="s">
        <v>567</v>
      </c>
      <c r="AD117" s="40"/>
      <c r="AE117" s="40"/>
    </row>
    <row r="118" s="19" customFormat="1" ht="203" customHeight="1" spans="1:31">
      <c r="A118" s="40">
        <v>109</v>
      </c>
      <c r="B118" s="40" t="s">
        <v>314</v>
      </c>
      <c r="C118" s="40" t="s">
        <v>340</v>
      </c>
      <c r="D118" s="40" t="s">
        <v>406</v>
      </c>
      <c r="E118" s="40" t="s">
        <v>120</v>
      </c>
      <c r="F118" s="40" t="s">
        <v>568</v>
      </c>
      <c r="G118" s="40" t="s">
        <v>569</v>
      </c>
      <c r="H118" s="40" t="s">
        <v>45</v>
      </c>
      <c r="I118" s="40" t="s">
        <v>568</v>
      </c>
      <c r="J118" s="40">
        <v>2025.03</v>
      </c>
      <c r="K118" s="40">
        <v>2025.1</v>
      </c>
      <c r="L118" s="40" t="s">
        <v>47</v>
      </c>
      <c r="M118" s="40" t="s">
        <v>124</v>
      </c>
      <c r="N118" s="40" t="s">
        <v>125</v>
      </c>
      <c r="O118" s="40" t="s">
        <v>570</v>
      </c>
      <c r="P118" s="35">
        <f t="shared" si="6"/>
        <v>73.4166</v>
      </c>
      <c r="Q118" s="35">
        <f t="shared" si="7"/>
        <v>73.4166</v>
      </c>
      <c r="R118" s="40">
        <v>73.4166</v>
      </c>
      <c r="S118" s="74"/>
      <c r="T118" s="74"/>
      <c r="U118" s="40"/>
      <c r="V118" s="40"/>
      <c r="W118" s="40">
        <v>1</v>
      </c>
      <c r="X118" s="40">
        <v>152</v>
      </c>
      <c r="Y118" s="40">
        <v>486</v>
      </c>
      <c r="Z118" s="40">
        <v>1</v>
      </c>
      <c r="AA118" s="40">
        <v>6</v>
      </c>
      <c r="AB118" s="40">
        <v>15</v>
      </c>
      <c r="AC118" s="40" t="s">
        <v>571</v>
      </c>
      <c r="AD118" s="40"/>
      <c r="AE118" s="40"/>
    </row>
    <row r="119" s="17" customFormat="1" ht="207" customHeight="1" spans="1:31">
      <c r="A119" s="40">
        <v>110</v>
      </c>
      <c r="B119" s="40" t="s">
        <v>314</v>
      </c>
      <c r="C119" s="40" t="s">
        <v>340</v>
      </c>
      <c r="D119" s="40" t="s">
        <v>406</v>
      </c>
      <c r="E119" s="40" t="s">
        <v>53</v>
      </c>
      <c r="F119" s="40" t="s">
        <v>572</v>
      </c>
      <c r="G119" s="40" t="s">
        <v>573</v>
      </c>
      <c r="H119" s="40" t="s">
        <v>430</v>
      </c>
      <c r="I119" s="40" t="s">
        <v>572</v>
      </c>
      <c r="J119" s="40">
        <v>2025.03</v>
      </c>
      <c r="K119" s="56">
        <v>2025.1</v>
      </c>
      <c r="L119" s="40" t="s">
        <v>47</v>
      </c>
      <c r="M119" s="40" t="s">
        <v>56</v>
      </c>
      <c r="N119" s="40" t="s">
        <v>57</v>
      </c>
      <c r="O119" s="40" t="s">
        <v>574</v>
      </c>
      <c r="P119" s="35">
        <f t="shared" si="6"/>
        <v>10</v>
      </c>
      <c r="Q119" s="35">
        <f t="shared" si="7"/>
        <v>10</v>
      </c>
      <c r="R119" s="40"/>
      <c r="S119" s="40">
        <v>10</v>
      </c>
      <c r="T119" s="40"/>
      <c r="U119" s="40"/>
      <c r="V119" s="40"/>
      <c r="W119" s="40">
        <v>5</v>
      </c>
      <c r="X119" s="40">
        <v>365</v>
      </c>
      <c r="Y119" s="40">
        <v>948</v>
      </c>
      <c r="Z119" s="40">
        <v>5</v>
      </c>
      <c r="AA119" s="40">
        <v>19</v>
      </c>
      <c r="AB119" s="40">
        <v>30</v>
      </c>
      <c r="AC119" s="40" t="s">
        <v>575</v>
      </c>
      <c r="AD119" s="40" t="s">
        <v>576</v>
      </c>
      <c r="AE119" s="40"/>
    </row>
    <row r="120" s="4" customFormat="1" ht="56" customHeight="1" spans="1:31">
      <c r="A120" s="42" t="s">
        <v>577</v>
      </c>
      <c r="B120" s="43"/>
      <c r="C120" s="43"/>
      <c r="D120" s="43"/>
      <c r="E120" s="43"/>
      <c r="F120" s="43"/>
      <c r="G120" s="44"/>
      <c r="H120" s="45"/>
      <c r="I120" s="45"/>
      <c r="J120" s="45"/>
      <c r="K120" s="41"/>
      <c r="L120" s="45"/>
      <c r="M120" s="45"/>
      <c r="N120" s="45"/>
      <c r="O120" s="55"/>
      <c r="P120" s="35">
        <f t="shared" si="6"/>
        <v>280</v>
      </c>
      <c r="Q120" s="35">
        <f t="shared" si="7"/>
        <v>280</v>
      </c>
      <c r="R120" s="28">
        <f>SUM(R121)</f>
        <v>0</v>
      </c>
      <c r="S120" s="28">
        <f>SUM(S121)</f>
        <v>0</v>
      </c>
      <c r="T120" s="28"/>
      <c r="U120" s="28">
        <f>SUM(U121)</f>
        <v>280</v>
      </c>
      <c r="V120" s="28"/>
      <c r="W120" s="40"/>
      <c r="X120" s="40"/>
      <c r="Y120" s="40"/>
      <c r="Z120" s="40"/>
      <c r="AA120" s="40"/>
      <c r="AB120" s="40"/>
      <c r="AC120" s="40"/>
      <c r="AD120" s="40"/>
      <c r="AE120" s="40"/>
    </row>
    <row r="121" s="4" customFormat="1" ht="124" customHeight="1" spans="1:31">
      <c r="A121" s="40">
        <v>111</v>
      </c>
      <c r="B121" s="40" t="s">
        <v>578</v>
      </c>
      <c r="C121" s="40" t="s">
        <v>579</v>
      </c>
      <c r="D121" s="40" t="s">
        <v>580</v>
      </c>
      <c r="E121" s="40" t="s">
        <v>407</v>
      </c>
      <c r="F121" s="40"/>
      <c r="G121" s="40" t="s">
        <v>581</v>
      </c>
      <c r="H121" s="40" t="s">
        <v>45</v>
      </c>
      <c r="I121" s="40" t="s">
        <v>135</v>
      </c>
      <c r="J121" s="40">
        <v>2025.03</v>
      </c>
      <c r="K121" s="41">
        <v>2025.12</v>
      </c>
      <c r="L121" s="56" t="s">
        <v>47</v>
      </c>
      <c r="M121" s="40" t="s">
        <v>47</v>
      </c>
      <c r="N121" s="40" t="s">
        <v>137</v>
      </c>
      <c r="O121" s="40" t="s">
        <v>582</v>
      </c>
      <c r="P121" s="35">
        <f t="shared" si="6"/>
        <v>280</v>
      </c>
      <c r="Q121" s="35">
        <f t="shared" si="7"/>
        <v>280</v>
      </c>
      <c r="R121" s="28"/>
      <c r="S121" s="28"/>
      <c r="T121" s="28"/>
      <c r="U121" s="28">
        <v>280</v>
      </c>
      <c r="V121" s="28"/>
      <c r="W121" s="40">
        <v>88</v>
      </c>
      <c r="X121" s="40">
        <v>900</v>
      </c>
      <c r="Y121" s="40">
        <v>2430</v>
      </c>
      <c r="Z121" s="40">
        <v>88</v>
      </c>
      <c r="AA121" s="40">
        <v>900</v>
      </c>
      <c r="AB121" s="40">
        <v>2430</v>
      </c>
      <c r="AC121" s="40" t="s">
        <v>583</v>
      </c>
      <c r="AD121" s="40"/>
      <c r="AE121" s="40"/>
    </row>
    <row r="122" s="4" customFormat="1" ht="66" customHeight="1" spans="1:31">
      <c r="A122" s="63" t="s">
        <v>584</v>
      </c>
      <c r="B122" s="63"/>
      <c r="C122" s="63"/>
      <c r="D122" s="63"/>
      <c r="E122" s="63"/>
      <c r="F122" s="63"/>
      <c r="G122" s="63"/>
      <c r="H122" s="40"/>
      <c r="I122" s="40"/>
      <c r="J122" s="40"/>
      <c r="K122" s="41"/>
      <c r="L122" s="40"/>
      <c r="M122" s="40"/>
      <c r="N122" s="40"/>
      <c r="O122" s="40"/>
      <c r="P122" s="35">
        <f t="shared" si="6"/>
        <v>1290.5</v>
      </c>
      <c r="Q122" s="35">
        <f t="shared" si="7"/>
        <v>1290.5</v>
      </c>
      <c r="R122" s="28">
        <f>SUM(R123:R124)</f>
        <v>662</v>
      </c>
      <c r="S122" s="28">
        <f>SUM(S123:S124)</f>
        <v>338</v>
      </c>
      <c r="T122" s="28">
        <f>SUM(T123:T124)</f>
        <v>30.5</v>
      </c>
      <c r="U122" s="28">
        <f>SUM(U123:U124)</f>
        <v>260</v>
      </c>
      <c r="V122" s="28">
        <f>SUM(V123:V124)</f>
        <v>0</v>
      </c>
      <c r="W122" s="40"/>
      <c r="X122" s="40"/>
      <c r="Y122" s="40"/>
      <c r="Z122" s="40"/>
      <c r="AA122" s="40"/>
      <c r="AB122" s="40"/>
      <c r="AC122" s="40"/>
      <c r="AD122" s="40"/>
      <c r="AE122" s="40"/>
    </row>
    <row r="123" s="4" customFormat="1" ht="122" customHeight="1" spans="1:31">
      <c r="A123" s="40">
        <v>112</v>
      </c>
      <c r="B123" s="40" t="s">
        <v>585</v>
      </c>
      <c r="C123" s="40" t="s">
        <v>586</v>
      </c>
      <c r="D123" s="40" t="s">
        <v>587</v>
      </c>
      <c r="E123" s="40" t="s">
        <v>407</v>
      </c>
      <c r="F123" s="40"/>
      <c r="G123" s="40" t="s">
        <v>588</v>
      </c>
      <c r="H123" s="40" t="s">
        <v>45</v>
      </c>
      <c r="I123" s="40" t="s">
        <v>200</v>
      </c>
      <c r="J123" s="40">
        <v>2025.03</v>
      </c>
      <c r="K123" s="41">
        <v>2025.12</v>
      </c>
      <c r="L123" s="40" t="s">
        <v>589</v>
      </c>
      <c r="M123" s="40" t="s">
        <v>589</v>
      </c>
      <c r="N123" s="40" t="s">
        <v>590</v>
      </c>
      <c r="O123" s="40" t="s">
        <v>591</v>
      </c>
      <c r="P123" s="35">
        <f t="shared" si="6"/>
        <v>1030.5</v>
      </c>
      <c r="Q123" s="35">
        <f t="shared" si="7"/>
        <v>1030.5</v>
      </c>
      <c r="R123" s="28">
        <v>662</v>
      </c>
      <c r="S123" s="28">
        <v>338</v>
      </c>
      <c r="T123" s="28">
        <v>30.5</v>
      </c>
      <c r="U123" s="28"/>
      <c r="V123" s="28"/>
      <c r="W123" s="40"/>
      <c r="X123" s="40"/>
      <c r="Y123" s="40"/>
      <c r="Z123" s="40"/>
      <c r="AA123" s="40"/>
      <c r="AB123" s="40">
        <v>8500</v>
      </c>
      <c r="AC123" s="40" t="s">
        <v>592</v>
      </c>
      <c r="AD123" s="40"/>
      <c r="AE123" s="40"/>
    </row>
    <row r="124" s="4" customFormat="1" ht="100" customHeight="1" spans="1:31">
      <c r="A124" s="40">
        <v>113</v>
      </c>
      <c r="B124" s="40" t="s">
        <v>585</v>
      </c>
      <c r="C124" s="40" t="s">
        <v>586</v>
      </c>
      <c r="D124" s="40" t="s">
        <v>593</v>
      </c>
      <c r="E124" s="40" t="s">
        <v>407</v>
      </c>
      <c r="F124" s="40"/>
      <c r="G124" s="40" t="s">
        <v>594</v>
      </c>
      <c r="H124" s="40" t="s">
        <v>45</v>
      </c>
      <c r="I124" s="40" t="s">
        <v>135</v>
      </c>
      <c r="J124" s="40">
        <v>2025.03</v>
      </c>
      <c r="K124" s="41">
        <v>2025.12</v>
      </c>
      <c r="L124" s="40" t="s">
        <v>47</v>
      </c>
      <c r="M124" s="40" t="s">
        <v>47</v>
      </c>
      <c r="N124" s="40" t="s">
        <v>137</v>
      </c>
      <c r="O124" s="40" t="s">
        <v>595</v>
      </c>
      <c r="P124" s="35">
        <f t="shared" si="6"/>
        <v>260</v>
      </c>
      <c r="Q124" s="35">
        <f t="shared" si="7"/>
        <v>260</v>
      </c>
      <c r="R124" s="28"/>
      <c r="S124" s="28"/>
      <c r="T124" s="28"/>
      <c r="U124" s="28">
        <v>260</v>
      </c>
      <c r="V124" s="28"/>
      <c r="W124" s="40">
        <v>88</v>
      </c>
      <c r="X124" s="40">
        <v>3000</v>
      </c>
      <c r="Y124" s="40">
        <v>6500</v>
      </c>
      <c r="Z124" s="40">
        <v>88</v>
      </c>
      <c r="AA124" s="40">
        <v>3000</v>
      </c>
      <c r="AB124" s="40">
        <v>6500</v>
      </c>
      <c r="AC124" s="40" t="s">
        <v>596</v>
      </c>
      <c r="AD124" s="40"/>
      <c r="AE124" s="40"/>
    </row>
    <row r="125" s="4" customFormat="1" ht="67" customHeight="1" spans="1:31">
      <c r="A125" s="64" t="s">
        <v>597</v>
      </c>
      <c r="B125" s="65"/>
      <c r="C125" s="65"/>
      <c r="D125" s="65"/>
      <c r="E125" s="65"/>
      <c r="F125" s="65"/>
      <c r="G125" s="66"/>
      <c r="H125" s="40"/>
      <c r="I125" s="40"/>
      <c r="J125" s="70"/>
      <c r="K125" s="41"/>
      <c r="L125" s="71"/>
      <c r="M125" s="29"/>
      <c r="N125" s="29"/>
      <c r="O125" s="29"/>
      <c r="P125" s="35">
        <f t="shared" si="6"/>
        <v>77</v>
      </c>
      <c r="Q125" s="35">
        <f t="shared" si="7"/>
        <v>77</v>
      </c>
      <c r="R125" s="28">
        <f>SUM(R126:R134)</f>
        <v>30</v>
      </c>
      <c r="S125" s="28">
        <f>SUM(S126:S134)</f>
        <v>10</v>
      </c>
      <c r="T125" s="28">
        <f>SUM(T126:T134)</f>
        <v>0</v>
      </c>
      <c r="U125" s="28">
        <f>SUM(U126:U134)</f>
        <v>37</v>
      </c>
      <c r="V125" s="28">
        <f>SUM(V126:V134)</f>
        <v>0</v>
      </c>
      <c r="W125" s="40"/>
      <c r="X125" s="40"/>
      <c r="Y125" s="40"/>
      <c r="Z125" s="40"/>
      <c r="AA125" s="40"/>
      <c r="AB125" s="40"/>
      <c r="AC125" s="40"/>
      <c r="AD125" s="40"/>
      <c r="AE125" s="40"/>
    </row>
    <row r="126" s="4" customFormat="1" ht="50" customHeight="1" spans="1:31">
      <c r="A126" s="40">
        <v>114</v>
      </c>
      <c r="B126" s="40" t="s">
        <v>123</v>
      </c>
      <c r="C126" s="40" t="s">
        <v>123</v>
      </c>
      <c r="D126" s="40" t="s">
        <v>123</v>
      </c>
      <c r="E126" s="40" t="s">
        <v>61</v>
      </c>
      <c r="F126" s="40"/>
      <c r="G126" s="40" t="s">
        <v>598</v>
      </c>
      <c r="H126" s="40" t="s">
        <v>45</v>
      </c>
      <c r="I126" s="40"/>
      <c r="J126" s="40">
        <v>2025.03</v>
      </c>
      <c r="K126" s="41">
        <v>2025.12</v>
      </c>
      <c r="L126" s="40" t="s">
        <v>47</v>
      </c>
      <c r="M126" s="40" t="s">
        <v>64</v>
      </c>
      <c r="N126" s="40" t="s">
        <v>65</v>
      </c>
      <c r="O126" s="40" t="s">
        <v>599</v>
      </c>
      <c r="P126" s="35">
        <f t="shared" si="6"/>
        <v>5</v>
      </c>
      <c r="Q126" s="35">
        <f t="shared" si="7"/>
        <v>5</v>
      </c>
      <c r="R126" s="28">
        <v>5</v>
      </c>
      <c r="S126" s="28"/>
      <c r="T126" s="28"/>
      <c r="U126" s="28"/>
      <c r="V126" s="28"/>
      <c r="W126" s="40"/>
      <c r="X126" s="40"/>
      <c r="Y126" s="40"/>
      <c r="Z126" s="40"/>
      <c r="AA126" s="40"/>
      <c r="AB126" s="40"/>
      <c r="AC126" s="40" t="s">
        <v>600</v>
      </c>
      <c r="AD126" s="40"/>
      <c r="AE126" s="40"/>
    </row>
    <row r="127" s="4" customFormat="1" ht="50" customHeight="1" spans="1:31">
      <c r="A127" s="40">
        <v>115</v>
      </c>
      <c r="B127" s="40" t="s">
        <v>123</v>
      </c>
      <c r="C127" s="40" t="s">
        <v>123</v>
      </c>
      <c r="D127" s="40" t="s">
        <v>123</v>
      </c>
      <c r="E127" s="40" t="s">
        <v>42</v>
      </c>
      <c r="F127" s="40"/>
      <c r="G127" s="40" t="s">
        <v>601</v>
      </c>
      <c r="H127" s="40" t="s">
        <v>45</v>
      </c>
      <c r="I127" s="40"/>
      <c r="J127" s="40">
        <v>2025.03</v>
      </c>
      <c r="K127" s="41">
        <v>2025.12</v>
      </c>
      <c r="L127" s="40" t="s">
        <v>47</v>
      </c>
      <c r="M127" s="40" t="s">
        <v>48</v>
      </c>
      <c r="N127" s="46" t="s">
        <v>49</v>
      </c>
      <c r="O127" s="40" t="s">
        <v>599</v>
      </c>
      <c r="P127" s="35">
        <f t="shared" si="6"/>
        <v>5</v>
      </c>
      <c r="Q127" s="35">
        <f t="shared" si="7"/>
        <v>5</v>
      </c>
      <c r="R127" s="28">
        <v>5</v>
      </c>
      <c r="S127" s="28"/>
      <c r="T127" s="28"/>
      <c r="U127" s="28"/>
      <c r="V127" s="28"/>
      <c r="W127" s="40"/>
      <c r="X127" s="40"/>
      <c r="Y127" s="40"/>
      <c r="Z127" s="40"/>
      <c r="AA127" s="40"/>
      <c r="AB127" s="40"/>
      <c r="AC127" s="40" t="s">
        <v>600</v>
      </c>
      <c r="AD127" s="40"/>
      <c r="AE127" s="40"/>
    </row>
    <row r="128" s="4" customFormat="1" ht="50" customHeight="1" spans="1:31">
      <c r="A128" s="40">
        <v>116</v>
      </c>
      <c r="B128" s="40" t="s">
        <v>123</v>
      </c>
      <c r="C128" s="40" t="s">
        <v>123</v>
      </c>
      <c r="D128" s="40" t="s">
        <v>123</v>
      </c>
      <c r="E128" s="40" t="s">
        <v>76</v>
      </c>
      <c r="F128" s="40"/>
      <c r="G128" s="40" t="s">
        <v>602</v>
      </c>
      <c r="H128" s="40" t="s">
        <v>45</v>
      </c>
      <c r="I128" s="40"/>
      <c r="J128" s="40">
        <v>2025.03</v>
      </c>
      <c r="K128" s="41">
        <v>2025.12</v>
      </c>
      <c r="L128" s="40" t="s">
        <v>47</v>
      </c>
      <c r="M128" s="40" t="s">
        <v>78</v>
      </c>
      <c r="N128" s="40" t="s">
        <v>79</v>
      </c>
      <c r="O128" s="40" t="s">
        <v>599</v>
      </c>
      <c r="P128" s="35">
        <f t="shared" si="6"/>
        <v>5</v>
      </c>
      <c r="Q128" s="35">
        <f t="shared" si="7"/>
        <v>5</v>
      </c>
      <c r="R128" s="28">
        <v>5</v>
      </c>
      <c r="S128" s="28"/>
      <c r="T128" s="28"/>
      <c r="U128" s="28"/>
      <c r="V128" s="28"/>
      <c r="W128" s="40"/>
      <c r="X128" s="40"/>
      <c r="Y128" s="40"/>
      <c r="Z128" s="40"/>
      <c r="AA128" s="40"/>
      <c r="AB128" s="40"/>
      <c r="AC128" s="40" t="s">
        <v>600</v>
      </c>
      <c r="AD128" s="40"/>
      <c r="AE128" s="40"/>
    </row>
    <row r="129" s="4" customFormat="1" ht="50" customHeight="1" spans="1:31">
      <c r="A129" s="40">
        <v>117</v>
      </c>
      <c r="B129" s="40" t="s">
        <v>123</v>
      </c>
      <c r="C129" s="40" t="s">
        <v>123</v>
      </c>
      <c r="D129" s="40" t="s">
        <v>123</v>
      </c>
      <c r="E129" s="40" t="s">
        <v>53</v>
      </c>
      <c r="F129" s="40"/>
      <c r="G129" s="40" t="s">
        <v>603</v>
      </c>
      <c r="H129" s="40" t="s">
        <v>45</v>
      </c>
      <c r="I129" s="40"/>
      <c r="J129" s="40">
        <v>2025.03</v>
      </c>
      <c r="K129" s="41">
        <v>2025.12</v>
      </c>
      <c r="L129" s="40" t="s">
        <v>47</v>
      </c>
      <c r="M129" s="40" t="s">
        <v>56</v>
      </c>
      <c r="N129" s="40" t="s">
        <v>57</v>
      </c>
      <c r="O129" s="40" t="s">
        <v>599</v>
      </c>
      <c r="P129" s="35">
        <f t="shared" si="6"/>
        <v>17</v>
      </c>
      <c r="Q129" s="35">
        <f t="shared" si="7"/>
        <v>17</v>
      </c>
      <c r="R129" s="28">
        <v>5</v>
      </c>
      <c r="S129" s="28"/>
      <c r="T129" s="28"/>
      <c r="U129" s="28">
        <v>12</v>
      </c>
      <c r="V129" s="28"/>
      <c r="W129" s="40"/>
      <c r="X129" s="40"/>
      <c r="Y129" s="40"/>
      <c r="Z129" s="40"/>
      <c r="AA129" s="40"/>
      <c r="AB129" s="40"/>
      <c r="AC129" s="40" t="s">
        <v>600</v>
      </c>
      <c r="AD129" s="40"/>
      <c r="AE129" s="40"/>
    </row>
    <row r="130" s="4" customFormat="1" ht="50" customHeight="1" spans="1:31">
      <c r="A130" s="40">
        <v>118</v>
      </c>
      <c r="B130" s="40" t="s">
        <v>123</v>
      </c>
      <c r="C130" s="40" t="s">
        <v>123</v>
      </c>
      <c r="D130" s="40" t="s">
        <v>123</v>
      </c>
      <c r="E130" s="40" t="s">
        <v>82</v>
      </c>
      <c r="F130" s="40"/>
      <c r="G130" s="40" t="s">
        <v>604</v>
      </c>
      <c r="H130" s="40" t="s">
        <v>45</v>
      </c>
      <c r="I130" s="40"/>
      <c r="J130" s="40">
        <v>2025.03</v>
      </c>
      <c r="K130" s="41">
        <v>2025.12</v>
      </c>
      <c r="L130" s="40" t="s">
        <v>47</v>
      </c>
      <c r="M130" s="40" t="s">
        <v>85</v>
      </c>
      <c r="N130" s="40" t="s">
        <v>86</v>
      </c>
      <c r="O130" s="40" t="s">
        <v>599</v>
      </c>
      <c r="P130" s="35">
        <f t="shared" si="6"/>
        <v>5</v>
      </c>
      <c r="Q130" s="35">
        <f t="shared" si="7"/>
        <v>5</v>
      </c>
      <c r="R130" s="28">
        <v>5</v>
      </c>
      <c r="S130" s="28"/>
      <c r="T130" s="28"/>
      <c r="U130" s="28"/>
      <c r="V130" s="28"/>
      <c r="W130" s="40"/>
      <c r="X130" s="40"/>
      <c r="Y130" s="40"/>
      <c r="Z130" s="40"/>
      <c r="AA130" s="40"/>
      <c r="AB130" s="40"/>
      <c r="AC130" s="40" t="s">
        <v>600</v>
      </c>
      <c r="AD130" s="40"/>
      <c r="AE130" s="40"/>
    </row>
    <row r="131" s="4" customFormat="1" ht="50" customHeight="1" spans="1:31">
      <c r="A131" s="40">
        <v>119</v>
      </c>
      <c r="B131" s="40" t="s">
        <v>123</v>
      </c>
      <c r="C131" s="40" t="s">
        <v>123</v>
      </c>
      <c r="D131" s="40" t="s">
        <v>123</v>
      </c>
      <c r="E131" s="40" t="s">
        <v>68</v>
      </c>
      <c r="F131" s="40"/>
      <c r="G131" s="40" t="s">
        <v>605</v>
      </c>
      <c r="H131" s="40" t="s">
        <v>45</v>
      </c>
      <c r="I131" s="40"/>
      <c r="J131" s="40">
        <v>2025.03</v>
      </c>
      <c r="K131" s="41">
        <v>2025.12</v>
      </c>
      <c r="L131" s="40" t="s">
        <v>47</v>
      </c>
      <c r="M131" s="40" t="s">
        <v>71</v>
      </c>
      <c r="N131" s="81" t="s">
        <v>72</v>
      </c>
      <c r="O131" s="40" t="s">
        <v>599</v>
      </c>
      <c r="P131" s="35">
        <f t="shared" si="6"/>
        <v>5</v>
      </c>
      <c r="Q131" s="35">
        <f t="shared" si="7"/>
        <v>5</v>
      </c>
      <c r="R131" s="28">
        <v>5</v>
      </c>
      <c r="S131" s="28"/>
      <c r="T131" s="28"/>
      <c r="U131" s="28"/>
      <c r="V131" s="28"/>
      <c r="W131" s="40"/>
      <c r="X131" s="40"/>
      <c r="Y131" s="40"/>
      <c r="Z131" s="40"/>
      <c r="AA131" s="40"/>
      <c r="AB131" s="40"/>
      <c r="AC131" s="40" t="s">
        <v>600</v>
      </c>
      <c r="AD131" s="40"/>
      <c r="AE131" s="40"/>
    </row>
    <row r="132" s="4" customFormat="1" ht="50" customHeight="1" spans="1:31">
      <c r="A132" s="40">
        <v>120</v>
      </c>
      <c r="B132" s="40" t="s">
        <v>123</v>
      </c>
      <c r="C132" s="40" t="s">
        <v>123</v>
      </c>
      <c r="D132" s="40" t="s">
        <v>123</v>
      </c>
      <c r="E132" s="40" t="s">
        <v>120</v>
      </c>
      <c r="F132" s="40"/>
      <c r="G132" s="40" t="s">
        <v>606</v>
      </c>
      <c r="H132" s="40" t="s">
        <v>45</v>
      </c>
      <c r="I132" s="40"/>
      <c r="J132" s="40">
        <v>2025.03</v>
      </c>
      <c r="K132" s="41">
        <v>2025.12</v>
      </c>
      <c r="L132" s="40" t="s">
        <v>47</v>
      </c>
      <c r="M132" s="40" t="s">
        <v>124</v>
      </c>
      <c r="N132" s="40" t="s">
        <v>125</v>
      </c>
      <c r="O132" s="40" t="s">
        <v>599</v>
      </c>
      <c r="P132" s="35">
        <f t="shared" si="6"/>
        <v>5</v>
      </c>
      <c r="Q132" s="35">
        <f t="shared" si="7"/>
        <v>5</v>
      </c>
      <c r="R132" s="28"/>
      <c r="S132" s="28">
        <v>5</v>
      </c>
      <c r="T132" s="28"/>
      <c r="U132" s="28"/>
      <c r="V132" s="28"/>
      <c r="W132" s="40"/>
      <c r="X132" s="40"/>
      <c r="Y132" s="40"/>
      <c r="Z132" s="40"/>
      <c r="AA132" s="40"/>
      <c r="AB132" s="40"/>
      <c r="AC132" s="40" t="s">
        <v>600</v>
      </c>
      <c r="AD132" s="40"/>
      <c r="AE132" s="40"/>
    </row>
    <row r="133" s="4" customFormat="1" ht="50" customHeight="1" spans="1:31">
      <c r="A133" s="40">
        <v>121</v>
      </c>
      <c r="B133" s="40" t="s">
        <v>123</v>
      </c>
      <c r="C133" s="40" t="s">
        <v>123</v>
      </c>
      <c r="D133" s="40" t="s">
        <v>123</v>
      </c>
      <c r="E133" s="40" t="s">
        <v>607</v>
      </c>
      <c r="F133" s="40"/>
      <c r="G133" s="40" t="s">
        <v>608</v>
      </c>
      <c r="H133" s="40" t="s">
        <v>45</v>
      </c>
      <c r="I133" s="40"/>
      <c r="J133" s="40">
        <v>2025.03</v>
      </c>
      <c r="K133" s="41">
        <v>2025.12</v>
      </c>
      <c r="L133" s="40" t="s">
        <v>47</v>
      </c>
      <c r="M133" s="40" t="s">
        <v>607</v>
      </c>
      <c r="N133" s="40" t="s">
        <v>609</v>
      </c>
      <c r="O133" s="40" t="s">
        <v>599</v>
      </c>
      <c r="P133" s="35">
        <f t="shared" si="6"/>
        <v>25</v>
      </c>
      <c r="Q133" s="35">
        <f t="shared" si="7"/>
        <v>25</v>
      </c>
      <c r="R133" s="28"/>
      <c r="S133" s="28"/>
      <c r="T133" s="28"/>
      <c r="U133" s="28">
        <v>25</v>
      </c>
      <c r="V133" s="28"/>
      <c r="W133" s="40"/>
      <c r="X133" s="40"/>
      <c r="Y133" s="40"/>
      <c r="Z133" s="40"/>
      <c r="AA133" s="40"/>
      <c r="AB133" s="40"/>
      <c r="AC133" s="40" t="s">
        <v>600</v>
      </c>
      <c r="AD133" s="40"/>
      <c r="AE133" s="40"/>
    </row>
    <row r="134" s="4" customFormat="1" ht="50" customHeight="1" spans="1:31">
      <c r="A134" s="40">
        <v>122</v>
      </c>
      <c r="B134" s="40" t="s">
        <v>123</v>
      </c>
      <c r="C134" s="40" t="s">
        <v>123</v>
      </c>
      <c r="D134" s="40" t="s">
        <v>123</v>
      </c>
      <c r="E134" s="40"/>
      <c r="F134" s="40"/>
      <c r="G134" s="40" t="s">
        <v>610</v>
      </c>
      <c r="H134" s="40" t="s">
        <v>45</v>
      </c>
      <c r="I134" s="40"/>
      <c r="J134" s="40">
        <v>2025.03</v>
      </c>
      <c r="K134" s="41">
        <v>2025.12</v>
      </c>
      <c r="L134" s="40" t="s">
        <v>47</v>
      </c>
      <c r="M134" s="40" t="s">
        <v>47</v>
      </c>
      <c r="N134" s="40" t="s">
        <v>410</v>
      </c>
      <c r="O134" s="40" t="s">
        <v>599</v>
      </c>
      <c r="P134" s="35">
        <f t="shared" si="6"/>
        <v>5</v>
      </c>
      <c r="Q134" s="35">
        <f t="shared" si="7"/>
        <v>5</v>
      </c>
      <c r="R134" s="28"/>
      <c r="S134" s="28">
        <v>5</v>
      </c>
      <c r="T134" s="28"/>
      <c r="U134" s="28"/>
      <c r="V134" s="28"/>
      <c r="W134" s="40"/>
      <c r="X134" s="40"/>
      <c r="Y134" s="40"/>
      <c r="Z134" s="40"/>
      <c r="AA134" s="40"/>
      <c r="AB134" s="40"/>
      <c r="AC134" s="40" t="s">
        <v>600</v>
      </c>
      <c r="AD134" s="40"/>
      <c r="AE134" s="40"/>
    </row>
  </sheetData>
  <autoFilter xmlns:etc="http://www.wps.cn/officeDocument/2017/etCustomData" ref="A6:AL134" etc:filterBottomFollowUsedRange="0">
    <extLst/>
  </autoFilter>
  <mergeCells count="35">
    <mergeCell ref="A2:AE2"/>
    <mergeCell ref="B3:D3"/>
    <mergeCell ref="J3:K3"/>
    <mergeCell ref="P3:V3"/>
    <mergeCell ref="W3:AB3"/>
    <mergeCell ref="A7:G7"/>
    <mergeCell ref="A8:G8"/>
    <mergeCell ref="A59:G59"/>
    <mergeCell ref="A120:G120"/>
    <mergeCell ref="A122:G122"/>
    <mergeCell ref="A125:G125"/>
    <mergeCell ref="A3:A6"/>
    <mergeCell ref="B4:B6"/>
    <mergeCell ref="C4:C6"/>
    <mergeCell ref="D4:D6"/>
    <mergeCell ref="E3:E6"/>
    <mergeCell ref="F3:F6"/>
    <mergeCell ref="G3:G6"/>
    <mergeCell ref="H3:H6"/>
    <mergeCell ref="I3:I6"/>
    <mergeCell ref="J4:J6"/>
    <mergeCell ref="K4:K6"/>
    <mergeCell ref="L3:L6"/>
    <mergeCell ref="M3:M6"/>
    <mergeCell ref="N3:N6"/>
    <mergeCell ref="O3:O6"/>
    <mergeCell ref="P4:P6"/>
    <mergeCell ref="W4:W6"/>
    <mergeCell ref="X4:X6"/>
    <mergeCell ref="Y4:Y6"/>
    <mergeCell ref="AC3:AC6"/>
    <mergeCell ref="AD3:AD6"/>
    <mergeCell ref="AE3:AE6"/>
    <mergeCell ref="Q4:V5"/>
    <mergeCell ref="Z4:AB5"/>
  </mergeCells>
  <conditionalFormatting sqref="G78">
    <cfRule type="duplicateValues" dxfId="0" priority="2"/>
  </conditionalFormatting>
  <conditionalFormatting sqref="G73:G77">
    <cfRule type="duplicateValues" dxfId="0" priority="3"/>
  </conditionalFormatting>
  <pageMargins left="0.251388888888889" right="0.251388888888889" top="0.751388888888889" bottom="0.751388888888889" header="0.298611111111111" footer="0.298611111111111"/>
  <pageSetup paperSize="8" scale="2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方案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成</cp:lastModifiedBy>
  <dcterms:created xsi:type="dcterms:W3CDTF">2024-01-02T08:25:00Z</dcterms:created>
  <dcterms:modified xsi:type="dcterms:W3CDTF">2025-07-04T01:46:13Z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D3170B77A6274E1493CDB93A168A5DC6_13</vt:lpwstr>
  </property>
  <property fmtid="{D5CDD505-2E9C-101B-9397-08002B2CF9AE}" pid="3" name="KSOProductBuildVer">
    <vt:lpwstr>2052-12.1.0.21915</vt:lpwstr>
  </property>
</Properties>
</file>