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Sheet1!$A$4:$AK$26</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<sst xmlns="http://schemas.openxmlformats.org/spreadsheetml/2006/main" count="318" uniqueCount="151">
  <si>
    <t>交口县2026年度衔接项目计划表</t>
  </si>
  <si>
    <t>序号</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</si>
  <si>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</si>
  <si>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</si>
  <si>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</si>
  <si>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</si>
  <si>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</si>
  <si>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</si>
  <si>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</si>
  <si>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</si>
  <si>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</si>
  <si>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</si>
  <si>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</si>
  <si>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</si>
  <si>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</si>
  <si>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</si>
  <si>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</si>
  <si>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</si>
  <si>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
产业</t>
  </si>
  <si>
    <t>是否
采用以工
代赈方式</t>
  </si>
  <si>
    <t>是否
招投标</t>
  </si>
  <si>
    <t>是否
形成资产</t>
  </si>
  <si>
    <t>备注</t>
  </si>
  <si>
    <t>主要建设
规模与内容</t>
  </si>
  <si>
    <t>补助标准</t>
  </si>
  <si>
    <t>项目投资概算</t>
  </si>
  <si>
    <t>衔接资金</t>
  </si>
  <si>
    <t>资金来源</t>
  </si>
  <si>
    <t>其他
财政资金</t>
  </si>
  <si>
    <t>自筹资金</t>
  </si>
  <si>
    <t>总户数</t>
  </si>
  <si>
    <t>总人数</t>
  </si>
  <si>
    <t>脱贫户
受益户数</t>
  </si>
  <si>
    <t>脱贫户
受益人数</t>
  </si>
  <si>
    <t>监测户
受益户数</t>
  </si>
  <si>
    <t>监测户
受益人数</t>
  </si>
  <si>
    <t>计划
开工日期</t>
  </si>
  <si>
    <t>计划
完工日期</t>
  </si>
  <si>
    <t>中央</t>
  </si>
  <si>
    <t>省</t>
  </si>
  <si>
    <t>市</t>
  </si>
  <si>
    <t>县</t>
  </si>
  <si>
    <t>合计</t>
  </si>
  <si>
    <t>（一）产业发展类</t>
  </si>
  <si>
    <t>2026年水头镇第一批食用菌奖补项目</t>
  </si>
  <si>
    <t>新建</t>
  </si>
  <si>
    <t>产业发展</t>
  </si>
  <si>
    <t>生产项目</t>
  </si>
  <si>
    <t>种植业基地</t>
  </si>
  <si>
    <t>种植平菇725834棒，香菇330000棒，新建菌棚44个16950平方米，冷库1100平方米，生产车间4000平方米。</t>
  </si>
  <si>
    <t>全镇</t>
  </si>
  <si>
    <t>水头镇人民政府</t>
  </si>
  <si>
    <t>农业农村和水利局</t>
  </si>
  <si>
    <t>加快食用菌产业发展，带动农民增产增效，提高收入。</t>
  </si>
  <si>
    <t>是</t>
  </si>
  <si>
    <t>否</t>
  </si>
  <si>
    <t>2026年石口镇第一批食用菌补助项目</t>
  </si>
  <si>
    <t>计划种植香菇香菇580万棒，平菇220万棒。
菌棒、车间、设备等</t>
  </si>
  <si>
    <t>山神峪、桥上、石口、下蒿城、川口村等涉及村委</t>
  </si>
  <si>
    <t>石口镇人民政府</t>
  </si>
  <si>
    <t>发展壮大食用菌产业，带动1206户2936人的就业增收，实现户人均年收入1.2万元以上</t>
  </si>
  <si>
    <t>2026年桃红坡镇第一批食用菌补助项目</t>
  </si>
  <si>
    <t>产业发展项目</t>
  </si>
  <si>
    <t>养殖业基地</t>
  </si>
  <si>
    <t>西交子村发展香菇24.1万棒、平菇11.6万棒，建设节能温室发菌棚451.2平米。出菇棚1808.8平方米；大麦郊村发展香菇种植6.16万棒，平菇9.8万棒，生产车间600平米；栾子头村发展香菇种植110万棒，建设出菇棚共计24550平方米，购买装袋机三台、爬坡机2台、烘干设备2套</t>
  </si>
  <si>
    <t>西交子村、大麦郊村、栾子头村</t>
  </si>
  <si>
    <t>桃红坡镇人民政府</t>
  </si>
  <si>
    <t>可带动贫困户务工增收，户均增收1.5万元</t>
  </si>
  <si>
    <t>通过补助提升农户发展香菇产业积极性，带动贫困户务工增加收入</t>
  </si>
  <si>
    <t>2026年双池镇第一批食用菌补助项目</t>
  </si>
  <si>
    <t>种植香菇60万棒、平菇50万棒，建设加工生产车间、购置生产加工设备、设施大棚等</t>
  </si>
  <si>
    <t>双池镇</t>
  </si>
  <si>
    <t>双池镇人民政府</t>
  </si>
  <si>
    <t>发展食用菌产业，增加农户收入</t>
  </si>
  <si>
    <t>合作社+农户</t>
  </si>
  <si>
    <t>2026年康城镇第一批食用菌补助项目</t>
  </si>
  <si>
    <t>香菇433.14万棒，平菇1000万棒。</t>
  </si>
  <si>
    <t>香菇每棒补助1.5元；平菇每棒补助1.2元。</t>
  </si>
  <si>
    <t>康城镇</t>
  </si>
  <si>
    <t>康城镇
人民政府</t>
  </si>
  <si>
    <t>激励农户食用菌种植，发展壮大食用菌产业。</t>
  </si>
  <si>
    <t>带动438人务工就业，户均增收8000元。</t>
  </si>
  <si>
    <t>2026年康城镇第二批食用菌补助项目</t>
  </si>
  <si>
    <t>平菇456.8万棒，菌棚56743平米，冷库10021平米，车间32147平米，设备40套，注册商标1个。</t>
  </si>
  <si>
    <t>香菇每棒补助1.5元；平菇每棒补助1.2元；菌棚每平米补助70元；冷库每平米补助500元；车间每平米补助120元；设备补助40%（封顶20万）；注册商标奖补0.5万元。</t>
  </si>
  <si>
    <t>带动198人务工就业，户均增收8000元。</t>
  </si>
  <si>
    <t>2026年回龙镇第一批食用菌产业发展补助项目</t>
  </si>
  <si>
    <t>食用菌
发展</t>
  </si>
  <si>
    <t>产业园（区）</t>
  </si>
  <si>
    <t>香菇120万棒，平菇370万棒，生产设备4套，养菌棚8600平米，出菇棚14000平米，冷库1200平米，生产车间6500平米等</t>
  </si>
  <si>
    <t>回龙镇</t>
  </si>
  <si>
    <t>回龙镇人民政府</t>
  </si>
  <si>
    <t>通过该项目的实施，促进食用菌产业进一步发展。</t>
  </si>
  <si>
    <t>带动农户增收</t>
  </si>
  <si>
    <t>2026年回龙镇第二批食用菌产业发展补助项目</t>
  </si>
  <si>
    <t>香菇345万棒，平菇402万棒，生产设备4套，养菌棚1000平米，出菇棚24600平米，烘干设备1套，冷库800平米，生产车间1800平米等</t>
  </si>
  <si>
    <t>2026年交口县特色农业奖补项目</t>
  </si>
  <si>
    <t>特色种植、特色养殖、地膜覆盖、农产品加工、设施大棚建设等特色产业建设。</t>
  </si>
  <si>
    <t>根据《交口县2026年特色种养殖补助》政策落实</t>
  </si>
  <si>
    <t>水头镇、石口镇、康城镇、回龙镇、双池镇、桃红坡、温泉乡、县农业局</t>
  </si>
  <si>
    <t>水头镇、石口镇、康城镇、回龙镇、双池镇、桃红坡、温泉乡</t>
  </si>
  <si>
    <t>鼓励农户发展特色农业种植，实现特色农业种植及务工收入，为乡村振兴奠定基础。</t>
  </si>
  <si>
    <t>2026年交口县小额信贷贴息项目</t>
  </si>
  <si>
    <t>产业项目</t>
  </si>
  <si>
    <t>金融保险配套</t>
  </si>
  <si>
    <t>小额信贷贴息</t>
  </si>
  <si>
    <t>脱贫户、三类户小额信贷贴息，按季度贴息。</t>
  </si>
  <si>
    <t>按各银行年利率执行</t>
  </si>
  <si>
    <t>全县</t>
  </si>
  <si>
    <t>（二）乡村建设行动类</t>
  </si>
  <si>
    <t>交口县2026年度以工代赈项目</t>
  </si>
  <si>
    <t>乡村建设行动</t>
  </si>
  <si>
    <t>农村基础设施</t>
  </si>
  <si>
    <t>发改局</t>
  </si>
  <si>
    <t>交口县 2026年农村供水工程水质检测项目(第一次)</t>
  </si>
  <si>
    <t>农村供水保障设施建设</t>
  </si>
  <si>
    <t>对全县所有的饮水安全工程取样175份进行常规43项水质检测，以确保我县农村饮水安全。</t>
  </si>
  <si>
    <t>各乡镇</t>
  </si>
  <si>
    <t xml:space="preserve">    通过对各工程的水样进行水质检测，动态掌握全县饮水工程水质情况，确保我县农村供水工程水质安全。</t>
  </si>
  <si>
    <t>（三）教育类</t>
  </si>
  <si>
    <t>2026年交口县雨露计划资助项目</t>
  </si>
  <si>
    <t>巩固三保障</t>
  </si>
  <si>
    <t>教育扶贫</t>
  </si>
  <si>
    <t>雨露计划</t>
  </si>
  <si>
    <t>脱贫户、三类户中职、高职、技校等在校生资助</t>
  </si>
  <si>
    <t>3000元/人</t>
  </si>
  <si>
    <t>脱贫户、三类户中职、高职、技校等在校生每生每年资助3000元</t>
  </si>
  <si>
    <t>（四）就业类</t>
  </si>
  <si>
    <t>2026年交口县外出务工一次性交通补贴项目</t>
  </si>
  <si>
    <t>就业项目</t>
  </si>
  <si>
    <t>务工补助</t>
  </si>
  <si>
    <t>交通补贴</t>
  </si>
  <si>
    <t>脱贫户、三类户在县外务工的按定额补助标准补贴</t>
  </si>
  <si>
    <t>最高1500元</t>
  </si>
  <si>
    <t>脱贫户、三类户在县外务工的按定额补助标准补贴，最高不超1500元</t>
  </si>
  <si>
    <t>2026年交口县务工就业稳岗补助</t>
  </si>
  <si>
    <t>生产奖补、劳务补助等</t>
  </si>
  <si>
    <t>对当年在同一用工单位累计务工就业6个月以上、平均月工资达到1000元以上的脱贫劳动力（含监测对象劳动力），按照每人每月200元的标准给予6个月的稳岗补贴，预计发放9000人1080万元。</t>
  </si>
  <si>
    <t>按照2026年度上级政策文件予以落实</t>
  </si>
  <si>
    <t>民政和人力资源社会保障局</t>
  </si>
  <si>
    <t>对当年在同一用工单位累计务工就业6个月以上、平均月工资达到1000元以上的脱贫劳动力，按照每人每月200元的标准给予6个月的稳岗补贴，预计发放9000人。</t>
  </si>
  <si>
    <t>其他</t>
  </si>
  <si>
    <t>因2026年新政策未下发，故以《关于简化脱贫劳动力外出务工就业一次性交通补贴和稳岗补助审核发放流程的通知》（晋乡振办发〔2023〕44号）文件要求（文件于巩固衔接期后失效）做2026年务工就业稳岗补助发放计划。</t>
  </si>
  <si>
    <t>（五）其他类</t>
  </si>
  <si>
    <t>2026年财政局项目管理费</t>
  </si>
  <si>
    <t>用于项目前、中、后期管理等</t>
  </si>
  <si>
    <t>财政局</t>
  </si>
  <si>
    <t>项目管理</t>
  </si>
  <si>
    <t>市级衔接资金</t>
  </si>
  <si>
    <t>按照1000万元予以预算</t>
  </si>
  <si>
    <t>按照市级规定或者建议实施项目（带帽项目）予以匹配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</si>
</sst>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0_ "/>
    <numFmt numFmtId="179" formatCode="0.0_ "/>
    <numFmt numFmtId="180" formatCode="yyyy&quot;年&quot;m&quot;月&quot;;@"/>
  </numFmts>
  <fonts count="42">
    <font>
      <sz val="11"/>
      <color theme="1"/>
      <name val="宋体"/>
      <charset val="134"/>
      <scheme val="minor"/>
    </font>
    <font>
      <sz val="28"/>
      <name val="宋体"/>
      <charset val="134"/>
      <scheme val="minor"/>
    </font>
    <font>
      <sz val="10"/>
      <name val="宋体"/>
      <charset val="134"/>
      <scheme val="minor"/>
    </font>
    <font>
      <sz val="10"/>
      <color theme="1"/>
      <name val="黑体"/>
      <charset val="134"/>
    </font>
    <font>
      <sz val="10"/>
      <name val="黑体"/>
      <charset val="134"/>
    </font>
    <font>
      <sz val="10"/>
      <name val="宋体"/>
      <charset val="134"/>
    </font>
    <font>
      <sz val="11"/>
      <name val="宋体"/>
      <charset val="134"/>
      <scheme val="minor"/>
    </font>
    <font>
      <sz val="16"/>
      <name val="宋体"/>
      <charset val="134"/>
      <scheme val="minor"/>
    </font>
    <font>
      <sz val="12"/>
      <name val="宋体"/>
      <charset val="134"/>
      <scheme val="minor"/>
    </font>
    <font>
      <sz val="14"/>
      <name val="宋体"/>
      <charset val="134"/>
      <scheme val="minor"/>
    </font>
    <font>
      <sz val="28"/>
      <name val="方正小标宋简体"/>
      <charset val="134"/>
    </font>
    <font>
      <sz val="16"/>
      <name val="方正小标宋简体"/>
      <charset val="134"/>
    </font>
    <font>
      <sz val="12"/>
      <name val="方正小标宋简体"/>
      <charset val="134"/>
    </font>
    <font>
      <sz val="14"/>
      <name val="方正小标宋简体"/>
      <charset val="134"/>
    </font>
    <font>
      <b/>
      <sz val="10"/>
      <name val="宋体"/>
      <charset val="134"/>
      <scheme val="minor"/>
    </font>
    <font>
      <b/>
      <sz val="16"/>
      <name val="宋体"/>
      <charset val="134"/>
      <scheme val="minor"/>
    </font>
    <font>
      <b/>
      <sz val="12"/>
      <name val="宋体"/>
      <charset val="134"/>
      <scheme val="minor"/>
    </font>
    <font>
      <b/>
      <sz val="14"/>
      <name val="宋体"/>
      <charset val="134"/>
      <scheme val="minor"/>
    </font>
    <font>
      <b/>
      <sz val="10"/>
      <name val="黑体"/>
      <charset val="134"/>
    </font>
    <font>
      <sz val="10"/>
      <color rgb="FF000000"/>
      <name val="黑体"/>
      <charset val="134"/>
    </font>
    <font>
      <sz val="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xf numFmtId="0" fontId="40" fillId="0" borderId="0">
      <alignment vertical="center"/>
    </xf>
    <xf numFmtId="0" fontId="41" fillId="0" borderId="0">
      <alignment vertical="center"/>
    </xf>
  </cellStyleXfs>
  <cellXfs count="109">
    <xf numFmtId="0" fontId="0" fillId="0" borderId="0" xfId="0">
      <alignment vertical="center"/>
    </xf>
    <xf numFmtId="0" fontId="1" fillId="0" borderId="0" xfId="0" applyFont="1" applyFill="1">
      <alignment vertical="center"/>
    </xf>
    <xf numFmtId="0" fontId="2" fillId="0" borderId="0" xfId="0" applyFont="1" applyFill="1" applyProtection="1">
      <alignment vertical="center"/>
      <protection locked="0"/>
    </xf>
    <xf numFmtId="0" fontId="2" fillId="0" borderId="0" xfId="0" applyFont="1" applyFill="1" applyBorder="1">
      <alignment vertical="center"/>
    </xf>
    <xf numFmtId="0" fontId="3" fillId="0" borderId="0" xfId="0" applyFont="1" applyBorder="1">
      <alignment vertical="center"/>
    </xf>
    <xf numFmtId="0" fontId="2" fillId="0" borderId="0" xfId="0" applyFont="1" applyFill="1">
      <alignment vertical="center"/>
    </xf>
    <xf numFmtId="0" fontId="4" fillId="0" borderId="0" xfId="0" applyFont="1" applyFill="1" applyAlignment="1">
      <alignment vertical="center" wrapText="1"/>
    </xf>
    <xf numFmtId="0" fontId="4" fillId="0" borderId="0" xfId="0" applyFont="1" applyFill="1" applyProtection="1">
      <alignment vertical="center"/>
      <protection locked="0"/>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Fill="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applyAlignment="1">
      <alignment vertical="center"/>
    </xf>
    <xf numFmtId="0" fontId="6" fillId="0" borderId="0" xfId="0" applyFont="1" applyFill="1">
      <alignmen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176" fontId="17" fillId="0" borderId="2" xfId="0" applyNumberFormat="1"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horizontal="center" vertical="center" wrapText="1"/>
      <protection locked="0"/>
    </xf>
    <xf numFmtId="0" fontId="14" fillId="0" borderId="2" xfId="0" applyNumberFormat="1" applyFont="1" applyFill="1" applyBorder="1" applyAlignment="1" applyProtection="1">
      <alignment horizontal="center" vertical="center" wrapText="1"/>
      <protection locked="0"/>
    </xf>
    <xf numFmtId="0" fontId="14" fillId="0" borderId="2" xfId="0" applyNumberFormat="1" applyFont="1" applyFill="1" applyBorder="1" applyAlignment="1" applyProtection="1">
      <alignment horizontal="center" vertical="center"/>
      <protection locked="0"/>
    </xf>
    <xf numFmtId="0" fontId="16" fillId="0" borderId="3" xfId="0" applyNumberFormat="1" applyFont="1" applyFill="1" applyBorder="1" applyAlignment="1" applyProtection="1">
      <alignment horizontal="center" vertical="center" wrapText="1"/>
      <protection locked="0"/>
    </xf>
    <xf numFmtId="0" fontId="14" fillId="0" borderId="2" xfId="0" applyNumberFormat="1" applyFont="1" applyFill="1" applyBorder="1" applyAlignment="1" applyProtection="1">
      <alignment horizontal="center" vertical="center" wrapText="1" shrinkToFit="1"/>
      <protection locked="0"/>
    </xf>
    <xf numFmtId="49" fontId="14" fillId="0" borderId="4"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4" xfId="0" applyNumberFormat="1"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wrapText="1"/>
      <protection locked="0"/>
    </xf>
    <xf numFmtId="176" fontId="17" fillId="0" borderId="6" xfId="0" applyNumberFormat="1" applyFont="1" applyFill="1" applyBorder="1" applyAlignment="1" applyProtection="1">
      <alignment horizontal="center" vertical="center" wrapText="1"/>
      <protection locked="0"/>
    </xf>
    <xf numFmtId="176" fontId="17" fillId="0" borderId="7" xfId="0" applyNumberFormat="1" applyFont="1" applyFill="1" applyBorder="1" applyAlignment="1" applyProtection="1">
      <alignment horizontal="center" vertical="center" wrapText="1"/>
      <protection locked="0"/>
    </xf>
    <xf numFmtId="176" fontId="17" fillId="0" borderId="3" xfId="0" applyNumberFormat="1" applyFont="1" applyFill="1" applyBorder="1" applyAlignment="1" applyProtection="1">
      <alignment horizontal="center" vertical="center" wrapText="1"/>
      <protection locked="0"/>
    </xf>
    <xf numFmtId="176" fontId="14"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6" fillId="0" borderId="5" xfId="0"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76" fontId="17" fillId="0" borderId="4" xfId="0" applyNumberFormat="1" applyFont="1" applyFill="1" applyBorder="1" applyAlignment="1" applyProtection="1">
      <alignment horizontal="center" vertical="center" wrapText="1"/>
      <protection locked="0"/>
    </xf>
    <xf numFmtId="176" fontId="14" fillId="0" borderId="4" xfId="0" applyNumberFormat="1" applyFont="1" applyFill="1" applyBorder="1" applyAlignment="1" applyProtection="1">
      <alignment horizontal="center" vertical="center" wrapText="1"/>
      <protection locked="0"/>
    </xf>
    <xf numFmtId="0" fontId="14" fillId="0" borderId="4"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shrinkToFit="1"/>
      <protection locked="0"/>
    </xf>
    <xf numFmtId="49" fontId="14" fillId="0" borderId="2" xfId="0" applyNumberFormat="1"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5" fillId="0" borderId="9"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176" fontId="18"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Font="1" applyFill="1" applyBorder="1">
      <alignment vertical="center"/>
    </xf>
    <xf numFmtId="0" fontId="19"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76" fontId="4" fillId="0" borderId="4"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3" fillId="0" borderId="11" xfId="0" applyFont="1" applyFill="1" applyBorder="1" applyAlignment="1">
      <alignment horizontal="center" vertical="center" wrapText="1"/>
    </xf>
    <xf numFmtId="0" fontId="4" fillId="0" borderId="11"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wrapText="1" shrinkToFit="1"/>
      <protection locked="0"/>
    </xf>
    <xf numFmtId="0" fontId="4" fillId="0" borderId="0" xfId="0" applyFont="1" applyFill="1" applyBorder="1" applyProtection="1">
      <alignment vertical="center"/>
      <protection locked="0"/>
    </xf>
    <xf numFmtId="177" fontId="4" fillId="0" borderId="2" xfId="0" applyNumberFormat="1" applyFont="1" applyFill="1" applyBorder="1" applyAlignment="1" applyProtection="1">
      <alignment horizontal="center" vertical="center" wrapText="1"/>
      <protection locked="0"/>
    </xf>
    <xf numFmtId="177"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shrinkToFit="1"/>
      <protection locked="0"/>
    </xf>
    <xf numFmtId="0" fontId="2" fillId="0" borderId="0" xfId="0" applyFont="1" applyFill="1" applyBorder="1" applyProtection="1">
      <alignment vertical="center"/>
      <protection locked="0"/>
    </xf>
    <xf numFmtId="178" fontId="4"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8" fillId="0" borderId="8"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179" fontId="4" fillId="0" borderId="2" xfId="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xf>
    <xf numFmtId="176"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20"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176" fontId="18" fillId="0" borderId="1" xfId="0" applyNumberFormat="1" applyFont="1" applyFill="1" applyBorder="1" applyAlignment="1" applyProtection="1">
      <alignment horizontal="center" vertical="center" wrapText="1"/>
      <protection locked="0"/>
    </xf>
    <xf numFmtId="178" fontId="18"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shrinkToFi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41"/>
  <sheetViews>
    <sheetView tabSelected="1" topLeftCell="H18" workbookViewId="0">
      <selection activeCell="T3" sqref="T$1:AA$1048576"/>
    </sheetView>
  </sheetViews>
  <sheetFormatPr defaultColWidth="8.725" defaultRowHeight="20.25"/>
  <cols>
    <col min="1" max="1" width="5.75" style="11" customWidth="1"/>
    <col min="2" max="2" width="34" style="12" customWidth="1"/>
    <col min="3" max="3" width="7.625" style="13" customWidth="1"/>
    <col min="4" max="6" width="7.625" style="14" customWidth="1"/>
    <col min="7" max="7" width="54.5" style="12" customWidth="1"/>
    <col min="8" max="8" width="19.5416666666667" style="11" customWidth="1"/>
    <col min="9" max="11" width="8.5" style="14" customWidth="1"/>
    <col min="12" max="12" width="17.5" style="15" customWidth="1"/>
    <col min="13" max="17" width="12.125" style="15" customWidth="1"/>
    <col min="18" max="19" width="9.375" style="11" customWidth="1"/>
    <col min="20" max="20" width="7.625" style="11" hidden="1" customWidth="1"/>
    <col min="21" max="21" width="9.125" style="11" hidden="1" customWidth="1"/>
    <col min="22" max="25" width="8.625" style="11" hidden="1" customWidth="1"/>
    <col min="26" max="26" width="9.88333333333333" style="11" hidden="1" customWidth="1"/>
    <col min="27" max="27" width="10.675" style="11" hidden="1" customWidth="1"/>
    <col min="28" max="28" width="18.125" style="14" customWidth="1"/>
    <col min="29" max="29" width="13.375" style="14" customWidth="1"/>
    <col min="30" max="35" width="3.375" style="14" customWidth="1"/>
    <col min="36" max="36" width="10.5" style="11" customWidth="1"/>
    <col min="37" max="16384" width="8.725" style="16"/>
  </cols>
  <sheetData>
    <row r="1" s="1" customFormat="1" ht="57" customHeight="1" spans="1:37">
      <c r="A1" s="17" t="s">
        <v>0</v>
      </c>
      <c r="B1" s="18"/>
      <c r="C1" s="19"/>
      <c r="D1" s="19"/>
      <c r="E1" s="19"/>
      <c r="F1" s="19"/>
      <c r="G1" s="18"/>
      <c r="H1" s="17"/>
      <c r="I1" s="19"/>
      <c r="J1" s="19"/>
      <c r="K1" s="19"/>
      <c r="L1" s="20"/>
      <c r="M1" s="20"/>
      <c r="N1" s="20"/>
      <c r="O1" s="20"/>
      <c r="P1" s="20"/>
      <c r="Q1" s="20"/>
      <c r="R1" s="17"/>
      <c r="S1" s="17"/>
      <c r="T1" s="21"/>
      <c r="U1" s="21"/>
      <c r="V1" s="21"/>
      <c r="W1" s="21"/>
      <c r="X1" s="21"/>
      <c r="Y1" s="21"/>
      <c r="Z1" s="17"/>
      <c r="AA1" s="17"/>
      <c r="AB1" s="19"/>
      <c r="AC1" s="19"/>
      <c r="AD1" s="19"/>
      <c r="AE1" s="19"/>
      <c r="AF1" s="19"/>
      <c r="AG1" s="19"/>
      <c r="AH1" s="19"/>
      <c r="AI1" s="19"/>
      <c r="AJ1" s="17"/>
    </row>
    <row r="2" s="2" customFormat="1" ht="38" customHeight="1" spans="1:37">
      <c r="A2" s="22" t="s">
        <v>1</v>
      </c>
      <c r="B2" s="23" t="s">
        <v>2</v>
      </c>
      <c r="C2" s="24" t="s">
        <v>3</v>
      </c>
      <c r="D2" s="24" t="s">
        <v>4</v>
      </c>
      <c r="E2" s="24" t="s">
        <v>5</v>
      </c>
      <c r="F2" s="24" t="s">
        <v>6</v>
      </c>
      <c r="G2" s="25" t="s">
        <v>7</v>
      </c>
      <c r="H2" s="26"/>
      <c r="I2" s="27" t="s">
        <v>8</v>
      </c>
      <c r="J2" s="24" t="s">
        <v>9</v>
      </c>
      <c r="K2" s="28" t="s">
        <v>10</v>
      </c>
      <c r="L2" s="29" t="s">
        <v>11</v>
      </c>
      <c r="M2" s="29"/>
      <c r="N2" s="29"/>
      <c r="O2" s="29"/>
      <c r="P2" s="29"/>
      <c r="Q2" s="29"/>
      <c r="R2" s="30"/>
      <c r="S2" s="30"/>
      <c r="T2" s="31" t="s">
        <v>12</v>
      </c>
      <c r="U2" s="31"/>
      <c r="V2" s="31"/>
      <c r="W2" s="31"/>
      <c r="X2" s="31"/>
      <c r="Y2" s="31"/>
      <c r="Z2" s="32" t="s">
        <v>13</v>
      </c>
      <c r="AA2" s="32"/>
      <c r="AB2" s="28" t="s">
        <v>14</v>
      </c>
      <c r="AC2" s="28" t="s">
        <v>15</v>
      </c>
      <c r="AD2" s="33" t="s">
        <v>16</v>
      </c>
      <c r="AE2" s="33" t="s">
        <v>17</v>
      </c>
      <c r="AF2" s="33" t="s">
        <v>18</v>
      </c>
      <c r="AG2" s="33" t="s">
        <v>19</v>
      </c>
      <c r="AH2" s="28" t="s">
        <v>20</v>
      </c>
      <c r="AI2" s="28" t="s">
        <v>21</v>
      </c>
      <c r="AJ2" s="34" t="s">
        <v>22</v>
      </c>
    </row>
    <row r="3" s="2" customFormat="1" ht="32" customHeight="1" spans="1:37">
      <c r="A3" s="35"/>
      <c r="B3" s="36"/>
      <c r="C3" s="37"/>
      <c r="D3" s="37"/>
      <c r="E3" s="37"/>
      <c r="F3" s="37"/>
      <c r="G3" s="23" t="s">
        <v>23</v>
      </c>
      <c r="H3" s="38" t="s">
        <v>24</v>
      </c>
      <c r="I3" s="39"/>
      <c r="J3" s="37"/>
      <c r="K3" s="40"/>
      <c r="L3" s="41" t="s">
        <v>25</v>
      </c>
      <c r="M3" s="41" t="s">
        <v>26</v>
      </c>
      <c r="N3" s="42" t="s">
        <v>27</v>
      </c>
      <c r="O3" s="43"/>
      <c r="P3" s="43"/>
      <c r="Q3" s="44"/>
      <c r="R3" s="45" t="s">
        <v>28</v>
      </c>
      <c r="S3" s="45" t="s">
        <v>29</v>
      </c>
      <c r="T3" s="46" t="s">
        <v>30</v>
      </c>
      <c r="U3" s="46" t="s">
        <v>31</v>
      </c>
      <c r="V3" s="46" t="s">
        <v>32</v>
      </c>
      <c r="W3" s="46" t="s">
        <v>33</v>
      </c>
      <c r="X3" s="46" t="s">
        <v>34</v>
      </c>
      <c r="Y3" s="46" t="s">
        <v>35</v>
      </c>
      <c r="Z3" s="38" t="s">
        <v>36</v>
      </c>
      <c r="AA3" s="38" t="s">
        <v>37</v>
      </c>
      <c r="AB3" s="40"/>
      <c r="AC3" s="40"/>
      <c r="AD3" s="47"/>
      <c r="AE3" s="47"/>
      <c r="AF3" s="47"/>
      <c r="AG3" s="47"/>
      <c r="AH3" s="40"/>
      <c r="AI3" s="40"/>
      <c r="AJ3" s="34"/>
    </row>
    <row r="4" s="2" customFormat="1" ht="33" customHeight="1" spans="1:37">
      <c r="A4" s="35"/>
      <c r="B4" s="36"/>
      <c r="C4" s="37"/>
      <c r="D4" s="37"/>
      <c r="E4" s="37"/>
      <c r="F4" s="37"/>
      <c r="G4" s="36"/>
      <c r="H4" s="48"/>
      <c r="I4" s="39"/>
      <c r="J4" s="37"/>
      <c r="K4" s="40"/>
      <c r="L4" s="49"/>
      <c r="M4" s="49"/>
      <c r="N4" s="29" t="s">
        <v>38</v>
      </c>
      <c r="O4" s="29" t="s">
        <v>39</v>
      </c>
      <c r="P4" s="29" t="s">
        <v>40</v>
      </c>
      <c r="Q4" s="29" t="s">
        <v>41</v>
      </c>
      <c r="R4" s="50"/>
      <c r="S4" s="50"/>
      <c r="T4" s="51"/>
      <c r="U4" s="51"/>
      <c r="V4" s="51"/>
      <c r="W4" s="51"/>
      <c r="X4" s="51"/>
      <c r="Y4" s="51"/>
      <c r="Z4" s="48"/>
      <c r="AA4" s="48"/>
      <c r="AB4" s="40"/>
      <c r="AC4" s="40"/>
      <c r="AD4" s="47"/>
      <c r="AE4" s="47"/>
      <c r="AF4" s="47"/>
      <c r="AG4" s="47"/>
      <c r="AH4" s="40"/>
      <c r="AI4" s="40"/>
      <c r="AJ4" s="52"/>
    </row>
    <row r="5" s="2" customFormat="1" ht="33" customHeight="1" spans="1:37">
      <c r="A5" s="53"/>
      <c r="B5" s="25"/>
      <c r="C5" s="54"/>
      <c r="D5" s="54"/>
      <c r="E5" s="54"/>
      <c r="F5" s="54"/>
      <c r="G5" s="25"/>
      <c r="H5" s="26"/>
      <c r="I5" s="54" t="s">
        <v>42</v>
      </c>
      <c r="J5" s="54"/>
      <c r="K5" s="54"/>
      <c r="L5" s="29">
        <f t="shared" ref="L5:S5" si="0">L6+L17+L20+L22+L25</f>
        <v>12183.254</v>
      </c>
      <c r="M5" s="29">
        <f t="shared" si="0"/>
        <v>8951</v>
      </c>
      <c r="N5" s="55">
        <f t="shared" si="0"/>
        <v>2547</v>
      </c>
      <c r="O5" s="55">
        <f t="shared" si="0"/>
        <v>1204</v>
      </c>
      <c r="P5" s="55">
        <f t="shared" si="0"/>
        <v>0</v>
      </c>
      <c r="Q5" s="55">
        <f t="shared" si="0"/>
        <v>5200</v>
      </c>
      <c r="R5" s="30">
        <f t="shared" si="0"/>
        <v>0</v>
      </c>
      <c r="S5" s="30">
        <f t="shared" si="0"/>
        <v>0</v>
      </c>
      <c r="T5" s="31"/>
      <c r="U5" s="31"/>
      <c r="V5" s="31"/>
      <c r="W5" s="31"/>
      <c r="X5" s="31"/>
      <c r="Y5" s="31"/>
      <c r="Z5" s="26"/>
      <c r="AA5" s="26"/>
      <c r="AB5" s="56"/>
      <c r="AC5" s="56"/>
      <c r="AD5" s="56"/>
      <c r="AE5" s="56"/>
      <c r="AF5" s="56"/>
      <c r="AG5" s="56"/>
      <c r="AH5" s="56"/>
      <c r="AI5" s="56"/>
      <c r="AJ5" s="34"/>
    </row>
    <row r="6" s="2" customFormat="1" ht="33" customHeight="1" spans="1:37">
      <c r="A6" s="57" t="s">
        <v>43</v>
      </c>
      <c r="B6" s="58"/>
      <c r="C6" s="59"/>
      <c r="D6" s="59"/>
      <c r="E6" s="59"/>
      <c r="F6" s="60"/>
      <c r="G6" s="25"/>
      <c r="H6" s="26"/>
      <c r="I6" s="54"/>
      <c r="J6" s="54"/>
      <c r="K6" s="56"/>
      <c r="L6" s="29">
        <f t="shared" ref="L6:Q6" si="1">SUM(L7:L16)</f>
        <v>10149.754</v>
      </c>
      <c r="M6" s="29">
        <f t="shared" si="1"/>
        <v>7987.5</v>
      </c>
      <c r="N6" s="29">
        <f t="shared" si="1"/>
        <v>2547</v>
      </c>
      <c r="O6" s="29">
        <f t="shared" si="1"/>
        <v>904</v>
      </c>
      <c r="P6" s="29">
        <f t="shared" si="1"/>
        <v>0</v>
      </c>
      <c r="Q6" s="29">
        <f t="shared" si="1"/>
        <v>4536.5</v>
      </c>
      <c r="R6" s="30"/>
      <c r="S6" s="30"/>
      <c r="T6" s="31"/>
      <c r="U6" s="31"/>
      <c r="V6" s="31"/>
      <c r="W6" s="31"/>
      <c r="X6" s="31"/>
      <c r="Y6" s="31"/>
      <c r="Z6" s="26"/>
      <c r="AA6" s="26"/>
      <c r="AB6" s="56"/>
      <c r="AC6" s="56"/>
      <c r="AD6" s="56"/>
      <c r="AE6" s="56"/>
      <c r="AF6" s="56"/>
      <c r="AG6" s="56"/>
      <c r="AH6" s="56"/>
      <c r="AI6" s="56"/>
      <c r="AJ6" s="34"/>
    </row>
    <row r="7" s="3" customFormat="1" ht="77" customHeight="1" spans="1:37">
      <c r="A7" s="61">
        <v>1</v>
      </c>
      <c r="B7" s="62" t="s">
        <v>44</v>
      </c>
      <c r="C7" s="62" t="s">
        <v>45</v>
      </c>
      <c r="D7" s="62" t="s">
        <v>46</v>
      </c>
      <c r="E7" s="62" t="s">
        <v>47</v>
      </c>
      <c r="F7" s="62" t="s">
        <v>48</v>
      </c>
      <c r="G7" s="62" t="s">
        <v>49</v>
      </c>
      <c r="H7" s="63"/>
      <c r="I7" s="62" t="s">
        <v>50</v>
      </c>
      <c r="J7" s="62" t="s">
        <v>51</v>
      </c>
      <c r="K7" s="64" t="s">
        <v>52</v>
      </c>
      <c r="L7" s="65">
        <v>326.8</v>
      </c>
      <c r="M7" s="66">
        <v>326</v>
      </c>
      <c r="N7" s="62"/>
      <c r="O7" s="62"/>
      <c r="P7" s="62"/>
      <c r="Q7" s="62">
        <v>326</v>
      </c>
      <c r="R7" s="67"/>
      <c r="S7" s="67"/>
      <c r="T7" s="66">
        <v>5</v>
      </c>
      <c r="U7" s="66">
        <v>16</v>
      </c>
      <c r="V7" s="66">
        <v>5</v>
      </c>
      <c r="W7" s="66">
        <v>16</v>
      </c>
      <c r="X7" s="66">
        <v>0</v>
      </c>
      <c r="Y7" s="66">
        <v>0</v>
      </c>
      <c r="Z7" s="66">
        <v>2026.5</v>
      </c>
      <c r="AA7" s="66">
        <v>2026.7</v>
      </c>
      <c r="AB7" s="62" t="s">
        <v>53</v>
      </c>
      <c r="AC7" s="62"/>
      <c r="AD7" s="68" t="s">
        <v>54</v>
      </c>
      <c r="AE7" s="62" t="s">
        <v>55</v>
      </c>
      <c r="AF7" s="62" t="s">
        <v>55</v>
      </c>
      <c r="AG7" s="62" t="s">
        <v>55</v>
      </c>
      <c r="AH7" s="62" t="s">
        <v>54</v>
      </c>
      <c r="AI7" s="62" t="s">
        <v>54</v>
      </c>
      <c r="AJ7" s="67"/>
    </row>
    <row r="8" s="4" customFormat="1" ht="77" customHeight="1" spans="1:37">
      <c r="A8" s="61">
        <v>2</v>
      </c>
      <c r="B8" s="62" t="s">
        <v>56</v>
      </c>
      <c r="C8" s="69" t="s">
        <v>45</v>
      </c>
      <c r="D8" s="62" t="s">
        <v>46</v>
      </c>
      <c r="E8" s="62" t="s">
        <v>47</v>
      </c>
      <c r="F8" s="62" t="s">
        <v>48</v>
      </c>
      <c r="G8" s="62" t="s">
        <v>57</v>
      </c>
      <c r="H8" s="63"/>
      <c r="I8" s="62" t="s">
        <v>58</v>
      </c>
      <c r="J8" s="62" t="s">
        <v>59</v>
      </c>
      <c r="K8" s="64" t="s">
        <v>52</v>
      </c>
      <c r="L8" s="65">
        <v>1450</v>
      </c>
      <c r="M8" s="62">
        <v>1450</v>
      </c>
      <c r="N8" s="69">
        <v>1450</v>
      </c>
      <c r="O8" s="69"/>
      <c r="P8" s="69"/>
      <c r="Q8" s="69"/>
      <c r="R8" s="67"/>
      <c r="S8" s="67"/>
      <c r="T8" s="62">
        <v>1206</v>
      </c>
      <c r="U8" s="62">
        <v>2936</v>
      </c>
      <c r="V8" s="62">
        <v>306</v>
      </c>
      <c r="W8" s="62">
        <v>712</v>
      </c>
      <c r="X8" s="67"/>
      <c r="Y8" s="67"/>
      <c r="Z8" s="62">
        <v>2026.03</v>
      </c>
      <c r="AA8" s="62">
        <v>2026.9</v>
      </c>
      <c r="AB8" s="62" t="s">
        <v>60</v>
      </c>
      <c r="AC8" s="62"/>
      <c r="AD8" s="67" t="s">
        <v>54</v>
      </c>
      <c r="AE8" s="70" t="s">
        <v>55</v>
      </c>
      <c r="AF8" s="67" t="s">
        <v>54</v>
      </c>
      <c r="AG8" s="70" t="s">
        <v>55</v>
      </c>
      <c r="AH8" s="71" t="s">
        <v>55</v>
      </c>
      <c r="AI8" s="67"/>
      <c r="AJ8" s="67"/>
    </row>
    <row r="9" s="5" customFormat="1" ht="156" customHeight="1" spans="1:37">
      <c r="A9" s="61">
        <v>3</v>
      </c>
      <c r="B9" s="69" t="s">
        <v>61</v>
      </c>
      <c r="C9" s="69" t="s">
        <v>45</v>
      </c>
      <c r="D9" s="69" t="s">
        <v>62</v>
      </c>
      <c r="E9" s="69" t="s">
        <v>47</v>
      </c>
      <c r="F9" s="69" t="s">
        <v>63</v>
      </c>
      <c r="G9" s="69" t="s">
        <v>64</v>
      </c>
      <c r="H9" s="69"/>
      <c r="I9" s="69" t="s">
        <v>65</v>
      </c>
      <c r="J9" s="69" t="s">
        <v>66</v>
      </c>
      <c r="K9" s="61" t="s">
        <v>52</v>
      </c>
      <c r="L9" s="65">
        <v>463.7</v>
      </c>
      <c r="M9" s="69">
        <v>463</v>
      </c>
      <c r="N9" s="72"/>
      <c r="O9" s="72"/>
      <c r="P9" s="72"/>
      <c r="Q9" s="72">
        <v>463</v>
      </c>
      <c r="R9" s="68"/>
      <c r="S9" s="68"/>
      <c r="T9" s="73">
        <v>1253</v>
      </c>
      <c r="U9" s="73">
        <v>3422</v>
      </c>
      <c r="V9" s="73">
        <v>167</v>
      </c>
      <c r="W9" s="73">
        <v>375</v>
      </c>
      <c r="X9" s="73">
        <v>12</v>
      </c>
      <c r="Y9" s="73">
        <v>26</v>
      </c>
      <c r="Z9" s="62">
        <v>2026.03</v>
      </c>
      <c r="AA9" s="62">
        <v>2026.9</v>
      </c>
      <c r="AB9" s="73" t="s">
        <v>67</v>
      </c>
      <c r="AC9" s="73" t="s">
        <v>68</v>
      </c>
      <c r="AD9" s="73" t="s">
        <v>54</v>
      </c>
      <c r="AE9" s="73" t="s">
        <v>55</v>
      </c>
      <c r="AF9" s="73" t="s">
        <v>55</v>
      </c>
      <c r="AG9" s="73" t="s">
        <v>55</v>
      </c>
      <c r="AH9" s="73" t="s">
        <v>55</v>
      </c>
      <c r="AI9" s="73" t="s">
        <v>55</v>
      </c>
      <c r="AJ9" s="73"/>
    </row>
    <row r="10" s="6" customFormat="1" ht="52" customHeight="1" spans="1:37">
      <c r="A10" s="61">
        <v>4</v>
      </c>
      <c r="B10" s="72" t="s">
        <v>69</v>
      </c>
      <c r="C10" s="72" t="s">
        <v>45</v>
      </c>
      <c r="D10" s="72" t="s">
        <v>46</v>
      </c>
      <c r="E10" s="72" t="s">
        <v>47</v>
      </c>
      <c r="F10" s="72" t="s">
        <v>48</v>
      </c>
      <c r="G10" s="72" t="s">
        <v>70</v>
      </c>
      <c r="H10" s="72"/>
      <c r="I10" s="72" t="s">
        <v>71</v>
      </c>
      <c r="J10" s="72" t="s">
        <v>72</v>
      </c>
      <c r="K10" s="72" t="s">
        <v>52</v>
      </c>
      <c r="L10" s="65">
        <v>180</v>
      </c>
      <c r="M10" s="72">
        <v>180</v>
      </c>
      <c r="N10" s="74"/>
      <c r="O10" s="74"/>
      <c r="P10" s="74"/>
      <c r="Q10" s="74">
        <v>180</v>
      </c>
      <c r="R10" s="72"/>
      <c r="S10" s="72"/>
      <c r="T10" s="72">
        <v>20</v>
      </c>
      <c r="U10" s="72">
        <v>45</v>
      </c>
      <c r="V10" s="72">
        <v>3</v>
      </c>
      <c r="W10" s="72">
        <v>6</v>
      </c>
      <c r="X10" s="72">
        <v>2</v>
      </c>
      <c r="Y10" s="72">
        <v>4</v>
      </c>
      <c r="Z10" s="72">
        <v>2026.1</v>
      </c>
      <c r="AA10" s="72">
        <v>2026.12</v>
      </c>
      <c r="AB10" s="72" t="s">
        <v>73</v>
      </c>
      <c r="AC10" s="72" t="s">
        <v>74</v>
      </c>
      <c r="AD10" s="72" t="s">
        <v>54</v>
      </c>
      <c r="AE10" s="72" t="s">
        <v>55</v>
      </c>
      <c r="AF10" s="72" t="s">
        <v>55</v>
      </c>
      <c r="AG10" s="72" t="s">
        <v>55</v>
      </c>
      <c r="AH10" s="72" t="s">
        <v>55</v>
      </c>
      <c r="AI10" s="72" t="s">
        <v>55</v>
      </c>
      <c r="AJ10" s="72"/>
      <c r="AK10" s="75"/>
    </row>
    <row r="11" s="7" customFormat="1" ht="36" spans="1:37">
      <c r="A11" s="61">
        <v>5</v>
      </c>
      <c r="B11" s="76" t="s">
        <v>75</v>
      </c>
      <c r="C11" s="76" t="s">
        <v>45</v>
      </c>
      <c r="D11" s="76" t="s">
        <v>46</v>
      </c>
      <c r="E11" s="76" t="s">
        <v>47</v>
      </c>
      <c r="F11" s="76" t="s">
        <v>48</v>
      </c>
      <c r="G11" s="76" t="s">
        <v>76</v>
      </c>
      <c r="H11" s="76" t="s">
        <v>77</v>
      </c>
      <c r="I11" s="77" t="s">
        <v>78</v>
      </c>
      <c r="J11" s="78" t="s">
        <v>79</v>
      </c>
      <c r="K11" s="78" t="s">
        <v>52</v>
      </c>
      <c r="L11" s="65">
        <v>1849.71</v>
      </c>
      <c r="M11" s="74">
        <v>1849</v>
      </c>
      <c r="N11" s="62">
        <v>1097</v>
      </c>
      <c r="O11" s="62">
        <v>752</v>
      </c>
      <c r="P11" s="62"/>
      <c r="Q11" s="62"/>
      <c r="R11" s="74"/>
      <c r="S11" s="74"/>
      <c r="T11" s="79">
        <v>452</v>
      </c>
      <c r="U11" s="79">
        <v>796</v>
      </c>
      <c r="V11" s="79">
        <v>130</v>
      </c>
      <c r="W11" s="79">
        <v>280</v>
      </c>
      <c r="X11" s="79">
        <v>15</v>
      </c>
      <c r="Y11" s="79">
        <v>33</v>
      </c>
      <c r="Z11" s="72">
        <v>2025.1</v>
      </c>
      <c r="AA11" s="72">
        <v>2025.12</v>
      </c>
      <c r="AB11" s="62" t="s">
        <v>80</v>
      </c>
      <c r="AC11" s="62" t="s">
        <v>81</v>
      </c>
      <c r="AD11" s="70" t="s">
        <v>54</v>
      </c>
      <c r="AE11" s="68" t="s">
        <v>55</v>
      </c>
      <c r="AF11" s="68" t="s">
        <v>55</v>
      </c>
      <c r="AG11" s="68" t="s">
        <v>55</v>
      </c>
      <c r="AH11" s="68" t="s">
        <v>55</v>
      </c>
      <c r="AI11" s="68" t="s">
        <v>55</v>
      </c>
      <c r="AJ11" s="80"/>
      <c r="AK11" s="81"/>
    </row>
    <row r="12" s="8" customFormat="1" ht="100" customHeight="1" spans="1:37">
      <c r="A12" s="61">
        <v>6</v>
      </c>
      <c r="B12" s="62" t="s">
        <v>82</v>
      </c>
      <c r="C12" s="62" t="s">
        <v>45</v>
      </c>
      <c r="D12" s="62" t="s">
        <v>46</v>
      </c>
      <c r="E12" s="62" t="s">
        <v>47</v>
      </c>
      <c r="F12" s="62" t="s">
        <v>48</v>
      </c>
      <c r="G12" s="62" t="s">
        <v>83</v>
      </c>
      <c r="H12" s="61" t="s">
        <v>84</v>
      </c>
      <c r="I12" s="70" t="s">
        <v>78</v>
      </c>
      <c r="J12" s="61" t="s">
        <v>79</v>
      </c>
      <c r="K12" s="61" t="s">
        <v>52</v>
      </c>
      <c r="L12" s="65">
        <v>1955.844</v>
      </c>
      <c r="M12" s="62">
        <v>1955</v>
      </c>
      <c r="N12" s="82"/>
      <c r="O12" s="82"/>
      <c r="P12" s="82"/>
      <c r="Q12" s="82">
        <v>1955</v>
      </c>
      <c r="R12" s="83"/>
      <c r="S12" s="62"/>
      <c r="T12" s="62">
        <v>125</v>
      </c>
      <c r="U12" s="62">
        <v>219</v>
      </c>
      <c r="V12" s="84">
        <v>65</v>
      </c>
      <c r="W12" s="84">
        <v>105</v>
      </c>
      <c r="X12" s="84">
        <v>8</v>
      </c>
      <c r="Y12" s="84">
        <v>17</v>
      </c>
      <c r="Z12" s="72">
        <v>2025.1</v>
      </c>
      <c r="AA12" s="72">
        <v>2025.12</v>
      </c>
      <c r="AB12" s="62" t="s">
        <v>80</v>
      </c>
      <c r="AC12" s="62" t="s">
        <v>85</v>
      </c>
      <c r="AD12" s="85" t="s">
        <v>54</v>
      </c>
      <c r="AE12" s="68" t="s">
        <v>55</v>
      </c>
      <c r="AF12" s="68" t="s">
        <v>55</v>
      </c>
      <c r="AG12" s="68" t="s">
        <v>55</v>
      </c>
      <c r="AH12" s="68" t="s">
        <v>55</v>
      </c>
      <c r="AI12" s="68" t="s">
        <v>55</v>
      </c>
      <c r="AJ12" s="85"/>
    </row>
    <row r="13" s="2" customFormat="1" ht="78" customHeight="1" spans="1:37">
      <c r="A13" s="61">
        <v>7</v>
      </c>
      <c r="B13" s="62" t="s">
        <v>86</v>
      </c>
      <c r="C13" s="86" t="s">
        <v>45</v>
      </c>
      <c r="D13" s="86" t="s">
        <v>62</v>
      </c>
      <c r="E13" s="72" t="s">
        <v>87</v>
      </c>
      <c r="F13" s="72" t="s">
        <v>88</v>
      </c>
      <c r="G13" s="86" t="s">
        <v>89</v>
      </c>
      <c r="H13" s="86"/>
      <c r="I13" s="62" t="s">
        <v>90</v>
      </c>
      <c r="J13" s="61" t="s">
        <v>91</v>
      </c>
      <c r="K13" s="64" t="s">
        <v>52</v>
      </c>
      <c r="L13" s="65">
        <v>1300</v>
      </c>
      <c r="M13" s="82">
        <v>1300</v>
      </c>
      <c r="N13" s="62"/>
      <c r="O13" s="62">
        <v>152</v>
      </c>
      <c r="P13" s="62"/>
      <c r="Q13" s="62">
        <v>1148</v>
      </c>
      <c r="R13" s="87"/>
      <c r="S13" s="87"/>
      <c r="T13" s="69">
        <v>98</v>
      </c>
      <c r="U13" s="69">
        <v>194</v>
      </c>
      <c r="V13" s="69">
        <v>98</v>
      </c>
      <c r="W13" s="69">
        <v>194</v>
      </c>
      <c r="X13" s="61"/>
      <c r="Y13" s="61"/>
      <c r="Z13" s="72">
        <v>2026.3</v>
      </c>
      <c r="AA13" s="72">
        <v>2026.11</v>
      </c>
      <c r="AB13" s="62" t="s">
        <v>92</v>
      </c>
      <c r="AC13" s="62" t="s">
        <v>93</v>
      </c>
      <c r="AD13" s="61" t="s">
        <v>54</v>
      </c>
      <c r="AE13" s="70" t="s">
        <v>55</v>
      </c>
      <c r="AF13" s="70" t="s">
        <v>55</v>
      </c>
      <c r="AG13" s="70" t="s">
        <v>55</v>
      </c>
      <c r="AH13" s="70" t="s">
        <v>55</v>
      </c>
      <c r="AI13" s="70" t="s">
        <v>55</v>
      </c>
      <c r="AJ13" s="88"/>
      <c r="AK13" s="89"/>
    </row>
    <row r="14" s="9" customFormat="1" ht="87" customHeight="1" spans="1:37">
      <c r="A14" s="61">
        <v>8</v>
      </c>
      <c r="B14" s="62" t="s">
        <v>94</v>
      </c>
      <c r="C14" s="62" t="s">
        <v>45</v>
      </c>
      <c r="D14" s="72" t="s">
        <v>62</v>
      </c>
      <c r="E14" s="72" t="s">
        <v>87</v>
      </c>
      <c r="F14" s="72" t="s">
        <v>88</v>
      </c>
      <c r="G14" s="62" t="s">
        <v>95</v>
      </c>
      <c r="H14" s="70"/>
      <c r="I14" s="62" t="s">
        <v>90</v>
      </c>
      <c r="J14" s="61" t="s">
        <v>91</v>
      </c>
      <c r="K14" s="64" t="s">
        <v>52</v>
      </c>
      <c r="L14" s="65">
        <v>1323.7</v>
      </c>
      <c r="M14" s="62">
        <v>30</v>
      </c>
      <c r="N14" s="66"/>
      <c r="O14" s="66"/>
      <c r="P14" s="66"/>
      <c r="Q14" s="66">
        <v>30</v>
      </c>
      <c r="R14" s="90"/>
      <c r="S14" s="90"/>
      <c r="T14" s="69">
        <v>98</v>
      </c>
      <c r="U14" s="69">
        <v>194</v>
      </c>
      <c r="V14" s="69">
        <v>98</v>
      </c>
      <c r="W14" s="69">
        <v>194</v>
      </c>
      <c r="X14" s="61"/>
      <c r="Y14" s="61"/>
      <c r="Z14" s="72">
        <v>2026.3</v>
      </c>
      <c r="AA14" s="72">
        <v>2026.11</v>
      </c>
      <c r="AB14" s="62" t="s">
        <v>92</v>
      </c>
      <c r="AC14" s="62" t="s">
        <v>93</v>
      </c>
      <c r="AD14" s="61" t="s">
        <v>54</v>
      </c>
      <c r="AE14" s="70" t="s">
        <v>55</v>
      </c>
      <c r="AF14" s="70" t="s">
        <v>55</v>
      </c>
      <c r="AG14" s="70" t="s">
        <v>55</v>
      </c>
      <c r="AH14" s="70" t="s">
        <v>55</v>
      </c>
      <c r="AI14" s="70" t="s">
        <v>55</v>
      </c>
      <c r="AJ14" s="88"/>
    </row>
    <row r="15" s="3" customFormat="1" ht="98" customHeight="1" spans="1:37">
      <c r="A15" s="61">
        <v>9</v>
      </c>
      <c r="B15" s="62" t="s">
        <v>96</v>
      </c>
      <c r="C15" s="62" t="s">
        <v>45</v>
      </c>
      <c r="D15" s="62" t="s">
        <v>46</v>
      </c>
      <c r="E15" s="62" t="s">
        <v>47</v>
      </c>
      <c r="F15" s="62" t="s">
        <v>48</v>
      </c>
      <c r="G15" s="62" t="s">
        <v>97</v>
      </c>
      <c r="H15" s="63" t="s">
        <v>98</v>
      </c>
      <c r="I15" s="62" t="s">
        <v>99</v>
      </c>
      <c r="J15" s="62" t="s">
        <v>100</v>
      </c>
      <c r="K15" s="64" t="s">
        <v>52</v>
      </c>
      <c r="L15" s="65">
        <v>1000</v>
      </c>
      <c r="M15" s="66">
        <v>234.5</v>
      </c>
      <c r="N15" s="72"/>
      <c r="O15" s="72"/>
      <c r="P15" s="72"/>
      <c r="Q15" s="72">
        <v>234.5</v>
      </c>
      <c r="R15" s="67"/>
      <c r="S15" s="67"/>
      <c r="T15" s="66">
        <v>2</v>
      </c>
      <c r="U15" s="66">
        <v>6</v>
      </c>
      <c r="V15" s="66">
        <v>2</v>
      </c>
      <c r="W15" s="66">
        <v>6</v>
      </c>
      <c r="X15" s="66">
        <v>0</v>
      </c>
      <c r="Y15" s="66">
        <v>0</v>
      </c>
      <c r="Z15" s="66">
        <v>2026.5</v>
      </c>
      <c r="AA15" s="66">
        <v>2026.7</v>
      </c>
      <c r="AB15" s="62" t="s">
        <v>101</v>
      </c>
      <c r="AC15" s="62" t="s">
        <v>55</v>
      </c>
      <c r="AD15" s="68" t="s">
        <v>54</v>
      </c>
      <c r="AE15" s="62" t="s">
        <v>55</v>
      </c>
      <c r="AF15" s="62" t="s">
        <v>55</v>
      </c>
      <c r="AG15" s="62" t="s">
        <v>55</v>
      </c>
      <c r="AH15" s="62" t="s">
        <v>55</v>
      </c>
      <c r="AI15" s="62" t="s">
        <v>55</v>
      </c>
      <c r="AJ15" s="67"/>
    </row>
    <row r="16" s="3" customFormat="1" ht="36" spans="1:37">
      <c r="A16" s="61">
        <v>10</v>
      </c>
      <c r="B16" s="69" t="s">
        <v>102</v>
      </c>
      <c r="C16" s="61" t="s">
        <v>45</v>
      </c>
      <c r="D16" s="62" t="s">
        <v>103</v>
      </c>
      <c r="E16" s="62" t="s">
        <v>104</v>
      </c>
      <c r="F16" s="62" t="s">
        <v>105</v>
      </c>
      <c r="G16" s="62" t="s">
        <v>106</v>
      </c>
      <c r="H16" s="69" t="s">
        <v>107</v>
      </c>
      <c r="I16" s="62" t="s">
        <v>108</v>
      </c>
      <c r="J16" s="64" t="s">
        <v>52</v>
      </c>
      <c r="K16" s="64" t="s">
        <v>52</v>
      </c>
      <c r="L16" s="65">
        <v>300</v>
      </c>
      <c r="M16" s="62">
        <v>200</v>
      </c>
      <c r="N16" s="62"/>
      <c r="O16" s="62"/>
      <c r="P16" s="62"/>
      <c r="Q16" s="62">
        <v>200</v>
      </c>
      <c r="R16" s="69"/>
      <c r="S16" s="69"/>
      <c r="T16" s="91">
        <v>5000</v>
      </c>
      <c r="U16" s="91">
        <v>13500</v>
      </c>
      <c r="V16" s="91">
        <v>5000</v>
      </c>
      <c r="W16" s="91">
        <v>13500</v>
      </c>
      <c r="X16" s="69"/>
      <c r="Y16" s="69"/>
      <c r="Z16" s="91">
        <v>2026.1</v>
      </c>
      <c r="AA16" s="91">
        <v>2026.11</v>
      </c>
      <c r="AB16" s="91" t="s">
        <v>106</v>
      </c>
      <c r="AC16" s="91" t="s">
        <v>106</v>
      </c>
      <c r="AD16" s="61" t="s">
        <v>54</v>
      </c>
      <c r="AE16" s="61" t="s">
        <v>55</v>
      </c>
      <c r="AF16" s="61" t="s">
        <v>55</v>
      </c>
      <c r="AG16" s="61" t="s">
        <v>55</v>
      </c>
      <c r="AH16" s="61" t="s">
        <v>55</v>
      </c>
      <c r="AI16" s="61" t="s">
        <v>55</v>
      </c>
      <c r="AJ16" s="69"/>
    </row>
    <row r="17" s="5" customFormat="1" ht="31" customHeight="1" spans="1:36">
      <c r="A17" s="92" t="s">
        <v>109</v>
      </c>
      <c r="B17" s="93"/>
      <c r="C17" s="93"/>
      <c r="D17" s="93"/>
      <c r="E17" s="93"/>
      <c r="F17" s="94"/>
      <c r="G17" s="62"/>
      <c r="H17" s="69"/>
      <c r="I17" s="62"/>
      <c r="J17" s="64"/>
      <c r="K17" s="64"/>
      <c r="L17" s="65">
        <f t="shared" ref="L17:Q17" si="2">SUM(L18:L19)</f>
        <v>338.5</v>
      </c>
      <c r="M17" s="62">
        <f t="shared" si="2"/>
        <v>338.5</v>
      </c>
      <c r="N17" s="62">
        <f t="shared" si="2"/>
        <v>0</v>
      </c>
      <c r="O17" s="62">
        <f t="shared" si="2"/>
        <v>300</v>
      </c>
      <c r="P17" s="62">
        <f t="shared" si="2"/>
        <v>0</v>
      </c>
      <c r="Q17" s="62">
        <f t="shared" si="2"/>
        <v>38.5</v>
      </c>
      <c r="R17" s="91">
        <f>SUM(R19:R19)</f>
        <v>0</v>
      </c>
      <c r="S17" s="91">
        <f>SUM(S19:S19)</f>
        <v>0</v>
      </c>
      <c r="T17" s="91"/>
      <c r="U17" s="91"/>
      <c r="V17" s="91"/>
      <c r="W17" s="91"/>
      <c r="X17" s="69"/>
      <c r="Y17" s="69"/>
      <c r="Z17" s="91"/>
      <c r="AA17" s="91"/>
      <c r="AB17" s="91"/>
      <c r="AC17" s="91"/>
      <c r="AD17" s="61"/>
      <c r="AE17" s="61"/>
      <c r="AF17" s="61"/>
      <c r="AG17" s="61"/>
      <c r="AH17" s="61"/>
      <c r="AI17" s="61"/>
      <c r="AJ17" s="69"/>
    </row>
    <row r="18" s="5" customFormat="1" ht="48" customHeight="1" spans="1:36">
      <c r="A18" s="61">
        <v>11</v>
      </c>
      <c r="B18" s="86" t="s">
        <v>110</v>
      </c>
      <c r="C18" s="86" t="s">
        <v>45</v>
      </c>
      <c r="D18" s="61" t="s">
        <v>111</v>
      </c>
      <c r="E18" s="61" t="s">
        <v>112</v>
      </c>
      <c r="F18" s="61" t="s">
        <v>112</v>
      </c>
      <c r="G18" s="62"/>
      <c r="H18" s="69"/>
      <c r="I18" s="62" t="s">
        <v>71</v>
      </c>
      <c r="J18" s="69" t="s">
        <v>113</v>
      </c>
      <c r="K18" s="69" t="s">
        <v>113</v>
      </c>
      <c r="L18" s="65">
        <v>300</v>
      </c>
      <c r="M18" s="62">
        <v>300</v>
      </c>
      <c r="N18" s="62"/>
      <c r="O18" s="62">
        <v>300</v>
      </c>
      <c r="P18" s="62"/>
      <c r="Q18" s="62"/>
      <c r="R18" s="91"/>
      <c r="S18" s="91"/>
      <c r="T18" s="91"/>
      <c r="U18" s="91"/>
      <c r="V18" s="91"/>
      <c r="W18" s="91"/>
      <c r="X18" s="69"/>
      <c r="Y18" s="69"/>
      <c r="Z18" s="91">
        <v>2026.3</v>
      </c>
      <c r="AA18" s="91"/>
      <c r="AB18" s="91"/>
      <c r="AC18" s="91"/>
      <c r="AD18" s="61"/>
      <c r="AE18" s="61"/>
      <c r="AF18" s="61"/>
      <c r="AG18" s="61"/>
      <c r="AH18" s="61"/>
      <c r="AI18" s="61"/>
      <c r="AJ18" s="69"/>
    </row>
    <row r="19" s="2" customFormat="1" ht="60" spans="1:36">
      <c r="A19" s="61">
        <v>12</v>
      </c>
      <c r="B19" s="62" t="s">
        <v>114</v>
      </c>
      <c r="C19" s="61" t="s">
        <v>45</v>
      </c>
      <c r="D19" s="61" t="s">
        <v>111</v>
      </c>
      <c r="E19" s="61" t="s">
        <v>112</v>
      </c>
      <c r="F19" s="61" t="s">
        <v>115</v>
      </c>
      <c r="G19" s="63" t="s">
        <v>116</v>
      </c>
      <c r="H19" s="64"/>
      <c r="I19" s="61" t="s">
        <v>117</v>
      </c>
      <c r="J19" s="64" t="s">
        <v>52</v>
      </c>
      <c r="K19" s="64" t="s">
        <v>52</v>
      </c>
      <c r="L19" s="65">
        <f>M19+R19+S19</f>
        <v>38.5</v>
      </c>
      <c r="M19" s="95">
        <v>38.5</v>
      </c>
      <c r="N19" s="95"/>
      <c r="O19" s="95"/>
      <c r="P19" s="95"/>
      <c r="Q19" s="95">
        <v>38.5</v>
      </c>
      <c r="R19" s="68"/>
      <c r="S19" s="68"/>
      <c r="T19" s="68">
        <v>34395</v>
      </c>
      <c r="U19" s="68">
        <v>103425</v>
      </c>
      <c r="V19" s="68">
        <v>8816</v>
      </c>
      <c r="W19" s="68">
        <v>24094</v>
      </c>
      <c r="X19" s="68">
        <v>366</v>
      </c>
      <c r="Y19" s="68">
        <v>757</v>
      </c>
      <c r="Z19" s="91">
        <v>2026.3</v>
      </c>
      <c r="AA19" s="69">
        <v>2026.9</v>
      </c>
      <c r="AB19" s="63" t="s">
        <v>118</v>
      </c>
      <c r="AC19" s="70"/>
      <c r="AD19" s="70" t="s">
        <v>55</v>
      </c>
      <c r="AE19" s="70" t="s">
        <v>55</v>
      </c>
      <c r="AF19" s="70" t="s">
        <v>55</v>
      </c>
      <c r="AG19" s="70" t="s">
        <v>55</v>
      </c>
      <c r="AH19" s="70" t="s">
        <v>54</v>
      </c>
      <c r="AI19" s="70" t="s">
        <v>55</v>
      </c>
      <c r="AJ19" s="67"/>
    </row>
    <row r="20" s="3" customFormat="1" ht="33" customHeight="1" spans="1:36">
      <c r="A20" s="92" t="s">
        <v>119</v>
      </c>
      <c r="B20" s="93"/>
      <c r="C20" s="93"/>
      <c r="D20" s="93"/>
      <c r="E20" s="93"/>
      <c r="F20" s="94"/>
      <c r="G20" s="63"/>
      <c r="H20" s="63"/>
      <c r="I20" s="61"/>
      <c r="J20" s="64"/>
      <c r="K20" s="64"/>
      <c r="L20" s="65">
        <f t="shared" ref="L20:S20" si="3">SUM(L21)</f>
        <v>300</v>
      </c>
      <c r="M20" s="95">
        <f t="shared" si="3"/>
        <v>200</v>
      </c>
      <c r="N20" s="95">
        <f t="shared" si="3"/>
        <v>0</v>
      </c>
      <c r="O20" s="95">
        <f t="shared" si="3"/>
        <v>0</v>
      </c>
      <c r="P20" s="95">
        <f t="shared" si="3"/>
        <v>0</v>
      </c>
      <c r="Q20" s="95">
        <f t="shared" si="3"/>
        <v>200</v>
      </c>
      <c r="R20" s="95">
        <f t="shared" si="3"/>
        <v>0</v>
      </c>
      <c r="S20" s="95">
        <f t="shared" si="3"/>
        <v>0</v>
      </c>
      <c r="T20" s="68"/>
      <c r="U20" s="68"/>
      <c r="V20" s="68"/>
      <c r="W20" s="68"/>
      <c r="X20" s="68"/>
      <c r="Y20" s="68"/>
      <c r="Z20" s="96"/>
      <c r="AA20" s="96"/>
      <c r="AB20" s="63"/>
      <c r="AC20" s="70"/>
      <c r="AD20" s="70"/>
      <c r="AE20" s="70"/>
      <c r="AF20" s="70"/>
      <c r="AG20" s="70"/>
      <c r="AH20" s="70"/>
      <c r="AI20" s="70"/>
      <c r="AJ20" s="67"/>
    </row>
    <row r="21" s="3" customFormat="1" ht="48" spans="1:36">
      <c r="A21" s="61">
        <v>13</v>
      </c>
      <c r="B21" s="61" t="s">
        <v>120</v>
      </c>
      <c r="C21" s="61" t="s">
        <v>45</v>
      </c>
      <c r="D21" s="62" t="s">
        <v>121</v>
      </c>
      <c r="E21" s="62" t="s">
        <v>122</v>
      </c>
      <c r="F21" s="62" t="s">
        <v>123</v>
      </c>
      <c r="G21" s="62" t="s">
        <v>124</v>
      </c>
      <c r="H21" s="61" t="s">
        <v>125</v>
      </c>
      <c r="I21" s="62" t="s">
        <v>108</v>
      </c>
      <c r="J21" s="64" t="s">
        <v>52</v>
      </c>
      <c r="K21" s="64" t="s">
        <v>52</v>
      </c>
      <c r="L21" s="65">
        <v>300</v>
      </c>
      <c r="M21" s="62">
        <v>200</v>
      </c>
      <c r="N21" s="62"/>
      <c r="O21" s="62"/>
      <c r="P21" s="62"/>
      <c r="Q21" s="62">
        <v>200</v>
      </c>
      <c r="R21" s="90"/>
      <c r="S21" s="90"/>
      <c r="T21" s="91">
        <v>900</v>
      </c>
      <c r="U21" s="91">
        <v>2430</v>
      </c>
      <c r="V21" s="91">
        <v>900</v>
      </c>
      <c r="W21" s="91">
        <v>2430</v>
      </c>
      <c r="X21" s="61"/>
      <c r="Y21" s="61"/>
      <c r="Z21" s="91">
        <v>2026.3</v>
      </c>
      <c r="AA21" s="97">
        <v>2026.1</v>
      </c>
      <c r="AB21" s="91" t="s">
        <v>126</v>
      </c>
      <c r="AC21" s="91" t="s">
        <v>126</v>
      </c>
      <c r="AD21" s="61" t="s">
        <v>54</v>
      </c>
      <c r="AE21" s="61" t="s">
        <v>55</v>
      </c>
      <c r="AF21" s="61" t="s">
        <v>55</v>
      </c>
      <c r="AG21" s="61" t="s">
        <v>55</v>
      </c>
      <c r="AH21" s="61" t="s">
        <v>55</v>
      </c>
      <c r="AI21" s="61" t="s">
        <v>55</v>
      </c>
      <c r="AJ21" s="61"/>
    </row>
    <row r="22" s="3" customFormat="1" ht="36" customHeight="1" spans="1:36">
      <c r="A22" s="92" t="s">
        <v>127</v>
      </c>
      <c r="B22" s="93"/>
      <c r="C22" s="93"/>
      <c r="D22" s="93"/>
      <c r="E22" s="93"/>
      <c r="F22" s="94"/>
      <c r="G22" s="62"/>
      <c r="H22" s="61"/>
      <c r="I22" s="62"/>
      <c r="J22" s="64"/>
      <c r="K22" s="64"/>
      <c r="L22" s="65">
        <f t="shared" ref="L22:S22" si="4">SUM(L23:L24)</f>
        <v>1370</v>
      </c>
      <c r="M22" s="62">
        <f t="shared" si="4"/>
        <v>400</v>
      </c>
      <c r="N22" s="62">
        <f t="shared" si="4"/>
        <v>0</v>
      </c>
      <c r="O22" s="62">
        <f t="shared" si="4"/>
        <v>0</v>
      </c>
      <c r="P22" s="62">
        <f t="shared" si="4"/>
        <v>0</v>
      </c>
      <c r="Q22" s="62">
        <f t="shared" si="4"/>
        <v>400</v>
      </c>
      <c r="R22" s="91">
        <f t="shared" si="4"/>
        <v>0</v>
      </c>
      <c r="S22" s="91">
        <f t="shared" si="4"/>
        <v>0</v>
      </c>
      <c r="T22" s="91"/>
      <c r="U22" s="91"/>
      <c r="V22" s="91"/>
      <c r="W22" s="91"/>
      <c r="X22" s="61"/>
      <c r="Y22" s="61"/>
      <c r="Z22" s="91"/>
      <c r="AA22" s="98"/>
      <c r="AB22" s="91"/>
      <c r="AC22" s="91"/>
      <c r="AD22" s="61"/>
      <c r="AE22" s="61"/>
      <c r="AF22" s="61"/>
      <c r="AG22" s="61"/>
      <c r="AH22" s="61"/>
      <c r="AI22" s="61"/>
      <c r="AJ22" s="61"/>
    </row>
    <row r="23" s="3" customFormat="1" ht="60" spans="1:36">
      <c r="A23" s="61">
        <v>14</v>
      </c>
      <c r="B23" s="69" t="s">
        <v>128</v>
      </c>
      <c r="C23" s="61" t="s">
        <v>45</v>
      </c>
      <c r="D23" s="62" t="s">
        <v>129</v>
      </c>
      <c r="E23" s="62" t="s">
        <v>130</v>
      </c>
      <c r="F23" s="62" t="s">
        <v>131</v>
      </c>
      <c r="G23" s="62" t="s">
        <v>132</v>
      </c>
      <c r="H23" s="69" t="s">
        <v>133</v>
      </c>
      <c r="I23" s="62" t="s">
        <v>108</v>
      </c>
      <c r="J23" s="64" t="s">
        <v>52</v>
      </c>
      <c r="K23" s="64" t="s">
        <v>52</v>
      </c>
      <c r="L23" s="65">
        <v>290</v>
      </c>
      <c r="M23" s="62">
        <v>200</v>
      </c>
      <c r="N23" s="62"/>
      <c r="O23" s="62"/>
      <c r="P23" s="62"/>
      <c r="Q23" s="69">
        <v>200</v>
      </c>
      <c r="R23" s="68">
        <v>0</v>
      </c>
      <c r="S23" s="69"/>
      <c r="T23" s="91">
        <v>3000</v>
      </c>
      <c r="U23" s="91">
        <v>6500</v>
      </c>
      <c r="V23" s="91">
        <v>3000</v>
      </c>
      <c r="W23" s="91">
        <v>6500</v>
      </c>
      <c r="X23" s="69"/>
      <c r="Y23" s="69"/>
      <c r="Z23" s="91">
        <v>2026.3</v>
      </c>
      <c r="AA23" s="97">
        <v>2026.1</v>
      </c>
      <c r="AB23" s="91" t="s">
        <v>134</v>
      </c>
      <c r="AC23" s="91" t="s">
        <v>134</v>
      </c>
      <c r="AD23" s="61" t="s">
        <v>54</v>
      </c>
      <c r="AE23" s="61" t="s">
        <v>55</v>
      </c>
      <c r="AF23" s="61" t="s">
        <v>55</v>
      </c>
      <c r="AG23" s="61" t="s">
        <v>55</v>
      </c>
      <c r="AH23" s="61" t="s">
        <v>55</v>
      </c>
      <c r="AI23" s="61" t="s">
        <v>55</v>
      </c>
      <c r="AJ23" s="69"/>
    </row>
    <row r="24" s="3" customFormat="1" ht="96" spans="1:36">
      <c r="A24" s="61">
        <v>15</v>
      </c>
      <c r="B24" s="61" t="s">
        <v>135</v>
      </c>
      <c r="C24" s="61" t="s">
        <v>45</v>
      </c>
      <c r="D24" s="61" t="s">
        <v>129</v>
      </c>
      <c r="E24" s="61" t="s">
        <v>130</v>
      </c>
      <c r="F24" s="61" t="s">
        <v>136</v>
      </c>
      <c r="G24" s="61" t="s">
        <v>137</v>
      </c>
      <c r="H24" s="61" t="s">
        <v>138</v>
      </c>
      <c r="I24" s="62" t="s">
        <v>108</v>
      </c>
      <c r="J24" s="61" t="s">
        <v>139</v>
      </c>
      <c r="K24" s="61" t="s">
        <v>139</v>
      </c>
      <c r="L24" s="65">
        <v>1080</v>
      </c>
      <c r="M24" s="61">
        <v>200</v>
      </c>
      <c r="N24" s="61"/>
      <c r="O24" s="61"/>
      <c r="P24" s="61"/>
      <c r="Q24" s="61">
        <v>200</v>
      </c>
      <c r="R24" s="61"/>
      <c r="S24" s="61"/>
      <c r="T24" s="61"/>
      <c r="U24" s="61">
        <v>9000</v>
      </c>
      <c r="V24" s="61"/>
      <c r="W24" s="61"/>
      <c r="X24" s="61"/>
      <c r="Y24" s="61"/>
      <c r="Z24" s="61">
        <v>2026.07</v>
      </c>
      <c r="AA24" s="61">
        <v>2026.12</v>
      </c>
      <c r="AB24" s="61" t="s">
        <v>140</v>
      </c>
      <c r="AC24" s="61" t="s">
        <v>141</v>
      </c>
      <c r="AD24" s="61" t="s">
        <v>54</v>
      </c>
      <c r="AE24" s="61" t="s">
        <v>55</v>
      </c>
      <c r="AF24" s="61" t="s">
        <v>55</v>
      </c>
      <c r="AG24" s="61" t="s">
        <v>55</v>
      </c>
      <c r="AH24" s="61" t="s">
        <v>55</v>
      </c>
      <c r="AI24" s="61" t="s">
        <v>55</v>
      </c>
      <c r="AJ24" s="99" t="s">
        <v>142</v>
      </c>
    </row>
    <row r="25" s="5" customFormat="1" ht="34" customHeight="1" spans="1:36">
      <c r="A25" s="92" t="s">
        <v>143</v>
      </c>
      <c r="B25" s="93"/>
      <c r="C25" s="93"/>
      <c r="D25" s="93"/>
      <c r="E25" s="93"/>
      <c r="F25" s="94"/>
      <c r="G25" s="61"/>
      <c r="H25" s="61"/>
      <c r="I25" s="61"/>
      <c r="J25" s="61"/>
      <c r="K25" s="61"/>
      <c r="L25" s="65">
        <f t="shared" ref="L25:S25" si="5">SUM(L26)</f>
        <v>25</v>
      </c>
      <c r="M25" s="61">
        <f t="shared" si="5"/>
        <v>25</v>
      </c>
      <c r="N25" s="61">
        <f t="shared" si="5"/>
        <v>0</v>
      </c>
      <c r="O25" s="61">
        <f t="shared" si="5"/>
        <v>0</v>
      </c>
      <c r="P25" s="61">
        <f t="shared" si="5"/>
        <v>0</v>
      </c>
      <c r="Q25" s="61">
        <f t="shared" si="5"/>
        <v>25</v>
      </c>
      <c r="R25" s="61">
        <f t="shared" si="5"/>
        <v>0</v>
      </c>
      <c r="S25" s="61">
        <f t="shared" si="5"/>
        <v>0</v>
      </c>
      <c r="T25" s="61"/>
      <c r="U25" s="61"/>
      <c r="V25" s="61"/>
      <c r="W25" s="61"/>
      <c r="X25" s="61"/>
      <c r="Y25" s="61"/>
      <c r="Z25" s="61"/>
      <c r="AA25" s="61"/>
      <c r="AB25" s="61"/>
      <c r="AC25" s="61"/>
      <c r="AD25" s="61"/>
      <c r="AE25" s="61"/>
      <c r="AF25" s="61"/>
      <c r="AG25" s="61"/>
      <c r="AH25" s="61"/>
      <c r="AI25" s="61"/>
      <c r="AJ25" s="61"/>
    </row>
    <row r="26" s="10" customFormat="1" ht="32" customHeight="1" spans="1:36">
      <c r="A26" s="100">
        <v>16</v>
      </c>
      <c r="B26" s="101" t="s">
        <v>144</v>
      </c>
      <c r="C26" s="100" t="s">
        <v>45</v>
      </c>
      <c r="D26" s="102" t="s">
        <v>141</v>
      </c>
      <c r="E26" s="102" t="s">
        <v>141</v>
      </c>
      <c r="F26" s="102" t="s">
        <v>141</v>
      </c>
      <c r="G26" s="102" t="s">
        <v>145</v>
      </c>
      <c r="H26" s="103"/>
      <c r="I26" s="102" t="s">
        <v>108</v>
      </c>
      <c r="J26" s="102" t="s">
        <v>146</v>
      </c>
      <c r="K26" s="103" t="s">
        <v>52</v>
      </c>
      <c r="L26" s="104">
        <f>M26+R26+S26</f>
        <v>25</v>
      </c>
      <c r="M26" s="100">
        <v>25</v>
      </c>
      <c r="N26" s="100"/>
      <c r="O26" s="100"/>
      <c r="P26" s="100"/>
      <c r="Q26" s="100">
        <v>25</v>
      </c>
      <c r="R26" s="105"/>
      <c r="S26" s="69"/>
      <c r="T26" s="69"/>
      <c r="U26" s="69"/>
      <c r="V26" s="69"/>
      <c r="W26" s="69"/>
      <c r="X26" s="69"/>
      <c r="Y26" s="69"/>
      <c r="Z26" s="69">
        <v>2026.3</v>
      </c>
      <c r="AA26" s="69">
        <v>2025.12</v>
      </c>
      <c r="AB26" s="69" t="s">
        <v>147</v>
      </c>
      <c r="AC26" s="69" t="s">
        <v>147</v>
      </c>
      <c r="AD26" s="106" t="s">
        <v>55</v>
      </c>
      <c r="AE26" s="106" t="s">
        <v>55</v>
      </c>
      <c r="AF26" s="106" t="s">
        <v>55</v>
      </c>
      <c r="AG26" s="106" t="s">
        <v>55</v>
      </c>
      <c r="AH26" s="106" t="s">
        <v>55</v>
      </c>
      <c r="AI26" s="106" t="s">
        <v>55</v>
      </c>
      <c r="AJ26" s="106"/>
    </row>
    <row r="27" ht="44" customHeight="1" spans="1:36">
      <c r="A27" s="69">
        <v>17</v>
      </c>
      <c r="B27" s="69" t="s">
        <v>148</v>
      </c>
      <c r="C27" s="68"/>
      <c r="D27" s="67"/>
      <c r="E27" s="67"/>
      <c r="F27" s="67"/>
      <c r="G27" s="67"/>
      <c r="H27" s="67"/>
      <c r="I27" s="67"/>
      <c r="J27" s="67"/>
      <c r="K27" s="67"/>
      <c r="L27" s="68"/>
      <c r="M27" s="67"/>
      <c r="N27" s="67"/>
      <c r="O27" s="67"/>
      <c r="P27" s="64" t="s">
        <v>149</v>
      </c>
      <c r="Q27" s="67"/>
      <c r="R27" s="67"/>
      <c r="S27" s="67"/>
      <c r="T27" s="67"/>
      <c r="U27" s="67"/>
      <c r="V27" s="67"/>
      <c r="W27" s="67"/>
      <c r="X27" s="67"/>
      <c r="Y27" s="67"/>
      <c r="Z27" s="67"/>
      <c r="AA27" s="67"/>
      <c r="AB27" s="64" t="s">
        <v>150</v>
      </c>
      <c r="AC27" s="67"/>
      <c r="AD27" s="67"/>
      <c r="AE27" s="67"/>
      <c r="AF27" s="67"/>
      <c r="AG27" s="67"/>
      <c r="AH27" s="67"/>
      <c r="AI27" s="67"/>
      <c r="AJ27" s="67"/>
    </row>
    <row r="38" spans="9:13">
      <c r="I38" s="107"/>
      <c r="J38" s="107"/>
      <c r="K38" s="107"/>
      <c r="L38" s="108"/>
      <c r="M38" s="108"/>
    </row>
    <row r="39" spans="9:13">
      <c r="I39" s="107"/>
      <c r="J39" s="107"/>
      <c r="K39" s="107"/>
      <c r="L39" s="108"/>
      <c r="M39" s="108"/>
    </row>
    <row r="40" spans="9:13">
      <c r="I40" s="107"/>
      <c r="J40" s="107"/>
      <c r="K40" s="107"/>
      <c r="L40" s="108"/>
      <c r="M40" s="108"/>
    </row>
    <row r="41" spans="9:13">
      <c r="I41" s="107"/>
      <c r="J41" s="107"/>
      <c r="K41" s="107"/>
      <c r="L41" s="108"/>
      <c r="M41" s="108"/>
    </row>
  </sheetData>
  <mergeCells count="45">
    <mergeCell ref="A1:AJ1"/>
    <mergeCell ref="G2:H2"/>
    <mergeCell ref="L2:S2"/>
    <mergeCell ref="T2:Y2"/>
    <mergeCell ref="Z2:AA2"/>
    <mergeCell ref="N3:Q3"/>
    <mergeCell ref="I5:K5"/>
    <mergeCell ref="A6:F6"/>
    <mergeCell ref="A17:F17"/>
    <mergeCell ref="A20:F20"/>
    <mergeCell ref="A22:F22"/>
    <mergeCell ref="A25:F25"/>
    <mergeCell ref="A2:A4"/>
    <mergeCell ref="B2:B4"/>
    <mergeCell ref="C2:C4"/>
    <mergeCell ref="D2:D4"/>
    <mergeCell ref="E2:E4"/>
    <mergeCell ref="F2:F4"/>
    <mergeCell ref="G3:G4"/>
    <mergeCell ref="H3:H4"/>
    <mergeCell ref="I2:I4"/>
    <mergeCell ref="J2:J4"/>
    <mergeCell ref="K2:K4"/>
    <mergeCell ref="L3:L4"/>
    <mergeCell ref="M3:M4"/>
    <mergeCell ref="R3:R4"/>
    <mergeCell ref="S3:S4"/>
    <mergeCell ref="T3:T4"/>
    <mergeCell ref="U3:U4"/>
    <mergeCell ref="V3:V4"/>
    <mergeCell ref="W3:W4"/>
    <mergeCell ref="X3:X4"/>
    <mergeCell ref="Y3:Y4"/>
    <mergeCell ref="Z3:Z4"/>
    <mergeCell ref="AA3:AA4"/>
    <mergeCell ref="AB2:AB4"/>
    <mergeCell ref="AC2:AC4"/>
    <mergeCell ref="AD2:AD4"/>
    <mergeCell ref="AE2:AE4"/>
    <mergeCell ref="AF2:AF4"/>
    <mergeCell ref="AG2:AG4"/>
    <mergeCell ref="AH2:AH4"/>
    <mergeCell ref="AI2:AI4"/>
    <mergeCell ref="AJ2:AJ4"/>
    <mergeCell ref="I38:M41"/>
  </mergeCells>
  <printOptions horizontalCentered="1"/>
  <pageMargins left="0.708333333333333" right="0.629861111111111" top="0.472222222222222" bottom="0.409027777777778" header="0.5" footer="0.511805555555556"/>
  <pageSetup paperSize="8" scale="60" firstPageNumber="10" fitToHeight="0" orientation="landscape" useFirstPageNumber="1" horizontalDpi="600"/>
  <headerFooter>
    <oddFooter>&amp;C&amp;16- &amp;P -</oddFooter>
    <firstFooter>&amp;L10</firstFooter>
  </headerFooter>
  <ignoredErrors>
    <ignoredError sqref="D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*雾之樱.</cp:lastModifiedBy>
  <dcterms:created xsi:type="dcterms:W3CDTF">2023-12-21T02:50:00Z</dcterms:created>
  <dcterms:modified xsi:type="dcterms:W3CDTF">2026-04-28T09:46:15Z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545DA03880DE4B26BA82CA6A6CDFE94E_13</vt:lpwstr>
  </property>
  <property fmtid="{D5CDD505-2E9C-101B-9397-08002B2CF9AE}" pid="3" name="KSOProductBuildVer">
    <vt:lpwstr>2052-12.1.0.25865</vt:lpwstr>
  </property>
  <property fmtid="{D5CDD505-2E9C-101B-9397-08002B2CF9AE}" pid="4" name="CalculationRule">
    <vt:i4>0</vt:i4>
  </property>
</Properties>
</file>