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方案" sheetId="1" r:id="rId1"/>
  </sheets>
  <definedNames>
    <definedName name="_xlnm.Print_Titles" localSheetId="0">方案!$1:$5</definedName>
    <definedName name="_xlnm._FilterDatabase" localSheetId="0" hidden="1">方案!$5:$5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<sst xmlns="http://schemas.openxmlformats.org/spreadsheetml/2006/main" count="173" uniqueCount="120">
  <si>
    <t>交口县2025年度巩固拓展脱贫攻坚成果和乡村振兴衔接部分项目调整计划</t>
  </si>
  <si>
    <t>序号</t>
  </si>
  <si>
    <t>项目类别</t>
  </si>
  <si>
    <t>乡</t>
  </si>
  <si>
    <t>村</t>
  </si>
  <si>
    <t>项目名称</t>
  </si>
  <si>
    <t>建设
性质</t>
  </si>
  <si>
    <t>实施地点</t>
  </si>
  <si>
    <t>时间进度</t>
  </si>
  <si>
    <t>主管部门</t>
  </si>
  <si>
    <t>实施单位</t>
  </si>
  <si>
    <t>责任人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</si>
  <si>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</si>
  <si>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</si>
  <si>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</si>
  <si>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</si>
  <si>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</si>
  <si>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</si>
  <si>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</si>
  <si>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</si>
  <si>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</si>
  <si>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</si>
  <si>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</si>
  <si>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项目总投资（万元）</t>
  </si>
  <si>
    <t>其中</t>
  </si>
  <si>
    <t>受益村数（个）</t>
  </si>
  <si>
    <t>受益户数（户）</t>
  </si>
  <si>
    <t>受益人口数（人）</t>
  </si>
  <si>
    <t>财政资金（万元）</t>
  </si>
  <si>
    <t>中央</t>
  </si>
  <si>
    <t>省级</t>
  </si>
  <si>
    <t>市级</t>
  </si>
  <si>
    <t>县级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</si>
  <si>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</si>
  <si>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</si>
  <si>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</si>
  <si>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</si>
  <si>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合计</t>
  </si>
  <si>
    <t>一、产业发展类项目</t>
  </si>
  <si>
    <t>产业发展</t>
  </si>
  <si>
    <t>生产项目</t>
  </si>
  <si>
    <t>种植业基地</t>
  </si>
  <si>
    <t>石口镇</t>
  </si>
  <si>
    <t>山神峪、桥上、石口、下蒿城、川口村</t>
  </si>
  <si>
    <t>2025年石口镇第一批食用菌补助项目</t>
  </si>
  <si>
    <t>新建</t>
  </si>
  <si>
    <t>山神峪、桥上、石口、下蒿城、川口村等涉及村委</t>
  </si>
  <si>
    <t>农业农村和水利局</t>
  </si>
  <si>
    <t>石口镇人民政府</t>
  </si>
  <si>
    <t>王志宏</t>
  </si>
  <si>
    <t>计划种植香菇香菇580万棒，平菇270万棒，菌棒、车间、设备等</t>
  </si>
  <si>
    <t>发展壮大食用菌产业，带动1206户2936人的就业增收，实现户人均年收入1.2万元以上</t>
  </si>
  <si>
    <t>养殖配套</t>
  </si>
  <si>
    <t>全县</t>
  </si>
  <si>
    <t>2025年病死畜禽冷库补助项目</t>
  </si>
  <si>
    <t>李长宏</t>
  </si>
  <si>
    <t>建设病死畜禽储藏冷库20个左右</t>
  </si>
  <si>
    <t>保障养殖业安全</t>
  </si>
  <si>
    <t>带动务工</t>
  </si>
  <si>
    <t>温泉乡</t>
  </si>
  <si>
    <t>闫家山、石岭后、曹家社、庞子窊、响义、城北沟</t>
  </si>
  <si>
    <t>2025年温泉乡一村一品特色农产品种植特色养殖奖补项目</t>
  </si>
  <si>
    <t>其他</t>
  </si>
  <si>
    <t>温泉乡人民政府</t>
  </si>
  <si>
    <t>李国梁</t>
  </si>
  <si>
    <t>补助种植3601亩高粱；补助种植50亩油菜；补助种植谷子77亩；补助种植麻子50亩；补助种植中药材50亩；新建宽11米长108米，1188平方米的藏香猪厂房。</t>
  </si>
  <si>
    <t>促进当地居民就业，带动相关产业发展，助力群众增收。</t>
  </si>
  <si>
    <t>吸纳脱贫劳动力就业，增加收入</t>
  </si>
  <si>
    <t xml:space="preserve">生产项目 </t>
  </si>
  <si>
    <t>桥上村、山神峪、龙神殿村、郭家岭、川口村、岔口村、蒲依村、下村、下蒿城、陈家峪、石口村、岭后村</t>
  </si>
  <si>
    <t>2025年石口镇特色农业发展扶持（地膜补贴）项目</t>
  </si>
  <si>
    <t>财政资金用于扶持推广全生物可降解地膜，对在确权耕地内使用符合规定地膜的农户进行补贴。建设规模为1500亩。</t>
  </si>
  <si>
    <t>通过该项目的实施，可节省人工揭膜支出，降低整体费用；减少土地“白色污染”，降低对环境的影响；改善土壤物理性状，增加土壤透气性；促进植物生长，提高作物产量和品质等。</t>
  </si>
  <si>
    <t>康城镇、回龙镇、温泉乡</t>
  </si>
  <si>
    <t>交口县2025年市级“三品”认证奖补项目</t>
  </si>
  <si>
    <t>交口县农业农村和水利局</t>
  </si>
  <si>
    <t>邵永健</t>
  </si>
  <si>
    <t>对2024年6月1日后申报并于2025年12月31日前获得“三品”证书的生产经营主体进行奖补</t>
  </si>
  <si>
    <r>
      <t>通过对“三品”认证奖补，</t>
    </r>
    <r>
      <rPr>
        <sz val="26"/>
        <rFont val="黑体"/>
        <charset val="134"/>
      </rPr>
      <t>提高农产品质量，提升农业品牌知名度。</t>
    </r>
  </si>
  <si>
    <t>下村、川口村等</t>
  </si>
  <si>
    <t>石口镇2025年特色农业发展扶持（高梁补贴）项目</t>
  </si>
  <si>
    <t>财政资金用于重点支持“一村一品”种植产业发展，种植规模：1500亩。</t>
  </si>
  <si>
    <t>通过该项目的实施，可带动农户大量种植小杂粮，发展特色种植产业，优化产业结构，达到增产增效，增加农民收入。</t>
  </si>
  <si>
    <t>二、基础设施建设</t>
  </si>
  <si>
    <t>乡村建设行动</t>
  </si>
  <si>
    <t>人居环境整治</t>
  </si>
  <si>
    <t>农村垃圾治理</t>
  </si>
  <si>
    <t>水头镇</t>
  </si>
  <si>
    <t>2025年水头镇乡村垃圾治理村容提升项目（第二期）</t>
  </si>
  <si>
    <t>续建</t>
  </si>
  <si>
    <t>公用事业中心</t>
  </si>
  <si>
    <t>水头镇人民政府</t>
  </si>
  <si>
    <t>任瑞斌</t>
  </si>
  <si>
    <t>实施实施第二期项目，需要采购除雪撒布车2辆，抑尘洒水车 1辆，湿扫车1辆，高空作业车1辆，240L垃圾桶91个。</t>
  </si>
  <si>
    <t>项目建成后，有效的改善水头镇全镇的人居环境，为乡村振兴提供有力的保障。</t>
  </si>
  <si>
    <t>农村基础设施</t>
  </si>
  <si>
    <t>农村供水保障设施建设</t>
  </si>
  <si>
    <t>康城镇</t>
  </si>
  <si>
    <t>上村村委</t>
  </si>
  <si>
    <t>2025年康城镇上村村委寺墕村饮水安全维修养护项目</t>
  </si>
  <si>
    <t>上村村委寺墕村</t>
  </si>
  <si>
    <t>康城镇人民政府</t>
  </si>
  <si>
    <t>郭建强</t>
  </si>
  <si>
    <t>新铺设输水管道450米，新建集中供水点管理房2间，控制阀门井5座，维修大口水源井2眼，新建红黏土水源截潜流坝1座，维修水神头集供水源提水管道50米，集供管理站护墙浆砌石坝1座。</t>
  </si>
  <si>
    <t>改善基础设施，方便村民生产生活用水</t>
  </si>
  <si>
    <t>三、就业类项目</t>
  </si>
  <si>
    <t>就业项目</t>
  </si>
  <si>
    <t>务工补助</t>
  </si>
  <si>
    <t>劳动奖补</t>
  </si>
  <si>
    <t>7个乡镇</t>
  </si>
  <si>
    <t>2025年务工就业稳岗补贴</t>
  </si>
  <si>
    <t>交口县</t>
  </si>
  <si>
    <t>人社局</t>
  </si>
  <si>
    <t>韩建国</t>
  </si>
  <si>
    <t>按照8500人，每人1200元，计划总投资1020万元</t>
  </si>
  <si>
    <t>对当年在同一用工单位累计务工就业6个月以上、平均月工资达到1000元以上的脱贫劳动力，按照每人每月200元的标准给予6个月的稳岗补贴，预计发放8500人。</t>
  </si>
  <si>
    <t>四、管理费</t>
  </si>
  <si>
    <t>2025年水头镇项目管理费</t>
  </si>
  <si>
    <t>用于项目前期的政府采购、招标等</t>
  </si>
  <si>
    <t>项目管理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</si>
</sst>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43">
    <font>
      <sz val="12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20"/>
      <name val="宋体"/>
      <charset val="134"/>
      <scheme val="minor"/>
    </font>
    <font>
      <sz val="18"/>
      <color rgb="FF000000"/>
      <name val="宋体"/>
      <charset val="134"/>
    </font>
    <font>
      <sz val="36"/>
      <name val="方正小标宋简体"/>
      <charset val="134"/>
    </font>
    <font>
      <sz val="36"/>
      <color rgb="FF000000"/>
      <name val="宋体"/>
      <charset val="134"/>
    </font>
    <font>
      <sz val="22"/>
      <name val="黑体"/>
      <charset val="134"/>
    </font>
    <font>
      <sz val="22"/>
      <name val="宋体"/>
      <charset val="134"/>
    </font>
    <font>
      <b/>
      <sz val="22"/>
      <name val="黑体"/>
      <charset val="134"/>
    </font>
    <font>
      <sz val="22"/>
      <color indexed="8"/>
      <name val="黑体"/>
      <charset val="134"/>
    </font>
    <font>
      <sz val="22"/>
      <color theme="1"/>
      <name val="黑体"/>
      <charset val="134"/>
    </font>
    <font>
      <sz val="22"/>
      <color rgb="FF000000"/>
      <name val="黑体"/>
      <charset val="134"/>
    </font>
    <font>
      <sz val="26"/>
      <name val="黑体"/>
      <charset val="134"/>
    </font>
    <font>
      <sz val="26"/>
      <name val="宋体"/>
      <charset val="134"/>
    </font>
    <font>
      <sz val="26"/>
      <color theme="1"/>
      <name val="黑体"/>
      <charset val="134"/>
    </font>
    <font>
      <sz val="26"/>
      <color theme="1"/>
      <name val="宋体"/>
      <charset val="134"/>
      <scheme val="minor"/>
    </font>
    <font>
      <sz val="26"/>
      <color rgb="FF000000"/>
      <name val="黑体"/>
      <charset val="134"/>
    </font>
    <font>
      <sz val="26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0">
    <xf numFmtId="0" fontId="0" fillId="0" borderId="0">
      <alignment vertical="center"/>
    </xf>
    <xf numFmtId="43" fontId="1" fillId="0" borderId="0" applyProtection="0">
      <alignment vertical="center"/>
    </xf>
    <xf numFmtId="176" fontId="1" fillId="0" borderId="0" applyProtection="0">
      <alignment vertical="center"/>
    </xf>
    <xf numFmtId="9" fontId="1" fillId="0" borderId="0" applyProtection="0">
      <alignment vertical="center"/>
    </xf>
    <xf numFmtId="41" fontId="1" fillId="0" borderId="0" applyProtection="0">
      <alignment vertical="center"/>
    </xf>
    <xf numFmtId="42" fontId="1" fillId="0" borderId="0" applyProtection="0">
      <alignment vertical="center"/>
    </xf>
    <xf numFmtId="0" fontId="25" fillId="0" borderId="0" applyProtection="0">
      <alignment vertical="center"/>
    </xf>
    <xf numFmtId="0" fontId="26" fillId="0" borderId="0" applyProtection="0">
      <alignment vertical="center"/>
    </xf>
    <xf numFmtId="0" fontId="1" fillId="5" borderId="2" applyProtection="0">
      <alignment vertical="center"/>
    </xf>
    <xf numFmtId="0" fontId="27" fillId="0" borderId="0" applyProtection="0">
      <alignment vertical="center"/>
    </xf>
    <xf numFmtId="0" fontId="28" fillId="0" borderId="0" applyProtection="0">
      <alignment vertical="center"/>
    </xf>
    <xf numFmtId="0" fontId="29" fillId="0" borderId="0" applyProtection="0">
      <alignment vertical="center"/>
    </xf>
    <xf numFmtId="0" fontId="30" fillId="0" borderId="3" applyProtection="0">
      <alignment vertical="center"/>
    </xf>
    <xf numFmtId="0" fontId="31" fillId="0" borderId="3" applyProtection="0">
      <alignment vertical="center"/>
    </xf>
    <xf numFmtId="0" fontId="32" fillId="0" borderId="4" applyProtection="0">
      <alignment vertical="center"/>
    </xf>
    <xf numFmtId="0" fontId="32" fillId="0" borderId="0" applyProtection="0">
      <alignment vertical="center"/>
    </xf>
    <xf numFmtId="0" fontId="33" fillId="6" borderId="5" applyProtection="0">
      <alignment vertical="center"/>
    </xf>
    <xf numFmtId="0" fontId="34" fillId="7" borderId="6" applyProtection="0">
      <alignment vertical="center"/>
    </xf>
    <xf numFmtId="0" fontId="35" fillId="7" borderId="5" applyProtection="0">
      <alignment vertical="center"/>
    </xf>
    <xf numFmtId="0" fontId="36" fillId="8" borderId="7" applyProtection="0">
      <alignment vertical="center"/>
    </xf>
    <xf numFmtId="0" fontId="37" fillId="0" borderId="8" applyProtection="0">
      <alignment vertical="center"/>
    </xf>
    <xf numFmtId="0" fontId="38" fillId="0" borderId="9" applyProtection="0">
      <alignment vertical="center"/>
    </xf>
    <xf numFmtId="0" fontId="39" fillId="9" borderId="0" applyProtection="0">
      <alignment vertical="center"/>
    </xf>
    <xf numFmtId="0" fontId="40" fillId="10" borderId="0" applyProtection="0">
      <alignment vertical="center"/>
    </xf>
    <xf numFmtId="0" fontId="41" fillId="11" borderId="0" applyProtection="0">
      <alignment vertical="center"/>
    </xf>
    <xf numFmtId="0" fontId="42" fillId="12" borderId="0" applyProtection="0">
      <alignment vertical="center"/>
    </xf>
    <xf numFmtId="0" fontId="1" fillId="13" borderId="0" applyProtection="0">
      <alignment vertical="center"/>
    </xf>
    <xf numFmtId="0" fontId="1" fillId="14" borderId="0" applyProtection="0">
      <alignment vertical="center"/>
    </xf>
    <xf numFmtId="0" fontId="42" fillId="15" borderId="0" applyProtection="0">
      <alignment vertical="center"/>
    </xf>
    <xf numFmtId="0" fontId="42" fillId="16" borderId="0" applyProtection="0">
      <alignment vertical="center"/>
    </xf>
    <xf numFmtId="0" fontId="1" fillId="17" borderId="0" applyProtection="0">
      <alignment vertical="center"/>
    </xf>
    <xf numFmtId="0" fontId="1" fillId="18" borderId="0" applyProtection="0">
      <alignment vertical="center"/>
    </xf>
    <xf numFmtId="0" fontId="42" fillId="19" borderId="0" applyProtection="0">
      <alignment vertical="center"/>
    </xf>
    <xf numFmtId="0" fontId="42" fillId="20" borderId="0" applyProtection="0">
      <alignment vertical="center"/>
    </xf>
    <xf numFmtId="0" fontId="1" fillId="21" borderId="0" applyProtection="0">
      <alignment vertical="center"/>
    </xf>
    <xf numFmtId="0" fontId="1" fillId="22" borderId="0" applyProtection="0">
      <alignment vertical="center"/>
    </xf>
    <xf numFmtId="0" fontId="42" fillId="23" borderId="0" applyProtection="0">
      <alignment vertical="center"/>
    </xf>
    <xf numFmtId="0" fontId="42" fillId="24" borderId="0" applyProtection="0">
      <alignment vertical="center"/>
    </xf>
    <xf numFmtId="0" fontId="1" fillId="25" borderId="0" applyProtection="0">
      <alignment vertical="center"/>
    </xf>
    <xf numFmtId="0" fontId="1" fillId="26" borderId="0" applyProtection="0">
      <alignment vertical="center"/>
    </xf>
    <xf numFmtId="0" fontId="42" fillId="27" borderId="0" applyProtection="0">
      <alignment vertical="center"/>
    </xf>
    <xf numFmtId="0" fontId="42" fillId="28" borderId="0" applyProtection="0">
      <alignment vertical="center"/>
    </xf>
    <xf numFmtId="0" fontId="1" fillId="29" borderId="0" applyProtection="0">
      <alignment vertical="center"/>
    </xf>
    <xf numFmtId="0" fontId="1" fillId="30" borderId="0" applyProtection="0">
      <alignment vertical="center"/>
    </xf>
    <xf numFmtId="0" fontId="42" fillId="31" borderId="0" applyProtection="0">
      <alignment vertical="center"/>
    </xf>
    <xf numFmtId="0" fontId="42" fillId="32" borderId="0" applyProtection="0">
      <alignment vertical="center"/>
    </xf>
    <xf numFmtId="0" fontId="1" fillId="33" borderId="0" applyProtection="0">
      <alignment vertical="center"/>
    </xf>
    <xf numFmtId="0" fontId="1" fillId="34" borderId="0" applyProtection="0">
      <alignment vertical="center"/>
    </xf>
    <xf numFmtId="0" fontId="42" fillId="35" borderId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 wrapText="1"/>
    </xf>
    <xf numFmtId="57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4874CB"/>
        </top>
        <bottom/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  <fill>
        <patternFill patternType="solid">
          <bgColor rgb="FFDAE3F4"/>
        </patternFill>
      </fill>
      <border>
        <left/>
        <right/>
        <top style="thin">
          <color rgb="FF90ABE0"/>
        </top>
        <bottom style="thin">
          <color rgb="FF90ABE0"/>
        </bottom>
      </border>
    </dxf>
    <dxf>
      <font>
        <color rgb="FF000000"/>
      </font>
      <fill>
        <patternFill patternType="solid">
          <bgColor rgb="FFDAE3F4"/>
        </patternFill>
      </fill>
      <border>
        <left/>
        <right/>
        <top/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81F19A02-D257-47EC-B02B-7128A4F0A9F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DF8297E-2082-4D88-B8C3-B338D109D328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6"/>
  <sheetViews>
    <sheetView tabSelected="1" zoomScale="50" zoomScaleNormal="50" topLeftCell="I16" workbookViewId="0">
      <selection activeCell="V18" sqref="V18"/>
    </sheetView>
  </sheetViews>
  <sheetFormatPr defaultColWidth="9" defaultRowHeight="22.2"/>
  <cols>
    <col min="1" max="1" width="7.375" style="10" customWidth="1"/>
    <col min="2" max="2" width="10" style="1" customWidth="1"/>
    <col min="3" max="3" width="10.8" style="1" customWidth="1"/>
    <col min="4" max="4" width="12.25" style="10" customWidth="1"/>
    <col min="5" max="5" width="10.625" style="10" customWidth="1"/>
    <col min="6" max="6" width="17.75" style="10" customWidth="1"/>
    <col min="7" max="7" width="27.25" style="11" customWidth="1"/>
    <col min="8" max="8" width="8.75" style="10" customWidth="1"/>
    <col min="9" max="9" width="16.625" style="10" customWidth="1"/>
    <col min="10" max="10" width="18.4" style="10" customWidth="1"/>
    <col min="11" max="11" width="18.8" style="10" customWidth="1"/>
    <col min="12" max="12" width="14" style="10" customWidth="1"/>
    <col min="13" max="13" width="14.25" style="10" customWidth="1"/>
    <col min="14" max="14" width="12" style="10" customWidth="1"/>
    <col min="15" max="15" width="42.8" style="12" customWidth="1"/>
    <col min="16" max="16" width="17.125" style="10" customWidth="1"/>
    <col min="17" max="17" width="16.625" style="10" customWidth="1"/>
    <col min="18" max="18" width="18.375" style="10" customWidth="1"/>
    <col min="19" max="19" width="8.5" style="10" customWidth="1"/>
    <col min="20" max="20" width="14.5" style="13" customWidth="1"/>
    <col min="21" max="21" width="14.375" style="10" customWidth="1"/>
    <col min="22" max="22" width="15.875" style="10" customWidth="1"/>
    <col min="23" max="23" width="15.375" style="10" customWidth="1"/>
    <col min="24" max="24" width="14.375" style="10" customWidth="1"/>
    <col min="25" max="25" width="17.875" style="10" customWidth="1"/>
    <col min="26" max="26" width="16.875" style="10" customWidth="1"/>
    <col min="27" max="27" width="16.25" style="10" customWidth="1"/>
    <col min="28" max="28" width="18.75" style="10" customWidth="1"/>
    <col min="29" max="29" width="29" style="12" customWidth="1"/>
    <col min="30" max="30" width="29" style="10" customWidth="1"/>
    <col min="31" max="31" width="20.625" style="14" customWidth="1"/>
    <col min="32" max="16384" width="9" style="10"/>
  </cols>
  <sheetData>
    <row r="1" s="1" customFormat="1" ht="106" customHeight="1" spans="1:3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="1" customFormat="1" ht="33" customHeight="1" spans="1:31">
      <c r="A2" s="17" t="s">
        <v>1</v>
      </c>
      <c r="B2" s="17" t="s">
        <v>2</v>
      </c>
      <c r="C2" s="18"/>
      <c r="D2" s="18"/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8"/>
      <c r="L2" s="17" t="s">
        <v>9</v>
      </c>
      <c r="M2" s="28" t="s">
        <v>10</v>
      </c>
      <c r="N2" s="28" t="s">
        <v>11</v>
      </c>
      <c r="O2" s="28" t="s">
        <v>12</v>
      </c>
      <c r="P2" s="28" t="s">
        <v>13</v>
      </c>
      <c r="Q2" s="40"/>
      <c r="R2" s="40"/>
      <c r="S2" s="40"/>
      <c r="T2" s="40"/>
      <c r="U2" s="40"/>
      <c r="V2" s="40"/>
      <c r="W2" s="28" t="s">
        <v>14</v>
      </c>
      <c r="X2" s="40"/>
      <c r="Y2" s="40"/>
      <c r="Z2" s="40"/>
      <c r="AA2" s="40"/>
      <c r="AB2" s="40"/>
      <c r="AC2" s="28" t="s">
        <v>15</v>
      </c>
      <c r="AD2" s="28" t="s">
        <v>16</v>
      </c>
      <c r="AE2" s="28" t="s">
        <v>17</v>
      </c>
    </row>
    <row r="3" s="2" customFormat="1" ht="18" customHeight="1" spans="1:31">
      <c r="A3" s="19"/>
      <c r="B3" s="17" t="s">
        <v>18</v>
      </c>
      <c r="C3" s="17" t="s">
        <v>19</v>
      </c>
      <c r="D3" s="17" t="s">
        <v>20</v>
      </c>
      <c r="E3" s="19"/>
      <c r="F3" s="19"/>
      <c r="G3" s="19"/>
      <c r="H3" s="19"/>
      <c r="I3" s="19"/>
      <c r="J3" s="17" t="s">
        <v>21</v>
      </c>
      <c r="K3" s="17" t="s">
        <v>22</v>
      </c>
      <c r="L3" s="19"/>
      <c r="M3" s="29"/>
      <c r="N3" s="29"/>
      <c r="O3" s="29"/>
      <c r="P3" s="28" t="s">
        <v>23</v>
      </c>
      <c r="Q3" s="28" t="s">
        <v>24</v>
      </c>
      <c r="R3" s="29"/>
      <c r="S3" s="29"/>
      <c r="T3" s="29"/>
      <c r="U3" s="29"/>
      <c r="V3" s="29"/>
      <c r="W3" s="28" t="s">
        <v>25</v>
      </c>
      <c r="X3" s="28" t="s">
        <v>26</v>
      </c>
      <c r="Y3" s="28" t="s">
        <v>27</v>
      </c>
      <c r="Z3" s="28" t="s">
        <v>24</v>
      </c>
      <c r="AA3" s="29"/>
      <c r="AB3" s="29"/>
      <c r="AC3" s="29"/>
      <c r="AD3" s="29"/>
      <c r="AE3" s="29"/>
    </row>
    <row r="4" s="2" customFormat="1" ht="20" customHeight="1" spans="1:3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="2" customFormat="1" ht="266" customHeight="1" spans="1:3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9"/>
      <c r="N5" s="29"/>
      <c r="O5" s="29"/>
      <c r="P5" s="29"/>
      <c r="Q5" s="28" t="s">
        <v>28</v>
      </c>
      <c r="R5" s="28" t="s">
        <v>29</v>
      </c>
      <c r="S5" s="28" t="s">
        <v>30</v>
      </c>
      <c r="T5" s="28" t="s">
        <v>31</v>
      </c>
      <c r="U5" s="28" t="s">
        <v>32</v>
      </c>
      <c r="V5" s="28" t="s">
        <v>33</v>
      </c>
      <c r="W5" s="29"/>
      <c r="X5" s="29"/>
      <c r="Y5" s="29"/>
      <c r="Z5" s="28" t="s">
        <v>34</v>
      </c>
      <c r="AA5" s="28" t="s">
        <v>35</v>
      </c>
      <c r="AB5" s="28" t="s">
        <v>36</v>
      </c>
      <c r="AC5" s="29"/>
      <c r="AD5" s="29"/>
      <c r="AE5" s="29"/>
    </row>
    <row r="6" s="2" customFormat="1" ht="67" customHeight="1" spans="1:31">
      <c r="A6" s="20" t="s">
        <v>37</v>
      </c>
      <c r="B6" s="19"/>
      <c r="C6" s="19"/>
      <c r="D6" s="19"/>
      <c r="E6" s="19"/>
      <c r="F6" s="19"/>
      <c r="G6" s="19"/>
      <c r="H6" s="17"/>
      <c r="I6" s="17"/>
      <c r="J6" s="17"/>
      <c r="K6" s="17"/>
      <c r="L6" s="17"/>
      <c r="M6" s="28"/>
      <c r="N6" s="28"/>
      <c r="O6" s="28"/>
      <c r="P6" s="28">
        <f>Q6+V6</f>
        <v>518.67986</v>
      </c>
      <c r="Q6" s="28">
        <f>R6+S6+U6+T6</f>
        <v>518.67986</v>
      </c>
      <c r="R6" s="28">
        <f>R7+R14+R19+R17</f>
        <v>148.84736</v>
      </c>
      <c r="S6" s="28">
        <f>S7+S14+S19+S17</f>
        <v>7</v>
      </c>
      <c r="T6" s="28">
        <f>T7+T14+T19+T17</f>
        <v>254.3525</v>
      </c>
      <c r="U6" s="28">
        <f>U7+U14+U19+U17</f>
        <v>108.48</v>
      </c>
      <c r="V6" s="28">
        <f>V7+V14+V19+V17</f>
        <v>0</v>
      </c>
      <c r="W6" s="28"/>
      <c r="X6" s="28"/>
      <c r="Y6" s="28"/>
      <c r="Z6" s="28"/>
      <c r="AA6" s="28"/>
      <c r="AB6" s="28"/>
      <c r="AC6" s="28"/>
      <c r="AD6" s="28"/>
      <c r="AE6" s="28"/>
    </row>
    <row r="7" s="3" customFormat="1" ht="65" customHeight="1" spans="1:31">
      <c r="A7" s="20" t="s">
        <v>38</v>
      </c>
      <c r="B7" s="19"/>
      <c r="C7" s="19"/>
      <c r="D7" s="19"/>
      <c r="E7" s="19"/>
      <c r="F7" s="19"/>
      <c r="G7" s="19"/>
      <c r="H7" s="17"/>
      <c r="I7" s="17"/>
      <c r="J7" s="30"/>
      <c r="K7" s="30"/>
      <c r="L7" s="30"/>
      <c r="M7" s="28"/>
      <c r="N7" s="28"/>
      <c r="O7" s="28"/>
      <c r="P7" s="28">
        <f>Q7+V7</f>
        <v>410.67986</v>
      </c>
      <c r="Q7" s="28">
        <f>R7+S7+U7+T7</f>
        <v>410.67986</v>
      </c>
      <c r="R7" s="28">
        <f>SUM(R8:R13)</f>
        <v>124.84736</v>
      </c>
      <c r="S7" s="28">
        <f>SUM(S8:S13)</f>
        <v>7</v>
      </c>
      <c r="T7" s="28">
        <f>SUM(T8:T13)</f>
        <v>230.3525</v>
      </c>
      <c r="U7" s="28">
        <f>SUM(U8:U13)</f>
        <v>48.48</v>
      </c>
      <c r="V7" s="28">
        <f>SUM(V8:V13)</f>
        <v>0</v>
      </c>
      <c r="W7" s="28"/>
      <c r="X7" s="28"/>
      <c r="Y7" s="28"/>
      <c r="Z7" s="28"/>
      <c r="AA7" s="28"/>
      <c r="AB7" s="28"/>
      <c r="AC7" s="28"/>
      <c r="AD7" s="28"/>
      <c r="AE7" s="28"/>
    </row>
    <row r="8" s="4" customFormat="1" ht="241" customHeight="1" spans="1:31">
      <c r="A8" s="17">
        <v>1</v>
      </c>
      <c r="B8" s="17" t="s">
        <v>39</v>
      </c>
      <c r="C8" s="17" t="s">
        <v>40</v>
      </c>
      <c r="D8" s="17" t="s">
        <v>41</v>
      </c>
      <c r="E8" s="17" t="s">
        <v>42</v>
      </c>
      <c r="F8" s="17" t="s">
        <v>43</v>
      </c>
      <c r="G8" s="17" t="s">
        <v>44</v>
      </c>
      <c r="H8" s="17" t="s">
        <v>45</v>
      </c>
      <c r="I8" s="17" t="s">
        <v>46</v>
      </c>
      <c r="J8" s="17">
        <v>2025.03</v>
      </c>
      <c r="K8" s="17">
        <v>2025.11</v>
      </c>
      <c r="L8" s="17" t="s">
        <v>47</v>
      </c>
      <c r="M8" s="28" t="s">
        <v>48</v>
      </c>
      <c r="N8" s="28" t="s">
        <v>49</v>
      </c>
      <c r="O8" s="28" t="s">
        <v>50</v>
      </c>
      <c r="P8" s="28">
        <f>Q8+V8</f>
        <v>246.5109</v>
      </c>
      <c r="Q8" s="28">
        <f>R8+S8+U8+T8</f>
        <v>246.5109</v>
      </c>
      <c r="R8" s="32">
        <v>124.84736</v>
      </c>
      <c r="S8" s="32"/>
      <c r="T8" s="32">
        <v>118.18354</v>
      </c>
      <c r="U8" s="32">
        <v>3.48</v>
      </c>
      <c r="V8" s="32"/>
      <c r="W8" s="32">
        <v>5</v>
      </c>
      <c r="X8" s="32">
        <v>1206</v>
      </c>
      <c r="Y8" s="32">
        <v>2936</v>
      </c>
      <c r="Z8" s="32">
        <v>5</v>
      </c>
      <c r="AA8" s="32">
        <v>306</v>
      </c>
      <c r="AB8" s="32">
        <v>712</v>
      </c>
      <c r="AC8" s="28" t="s">
        <v>51</v>
      </c>
      <c r="AD8" s="28"/>
      <c r="AE8" s="28"/>
    </row>
    <row r="9" s="5" customFormat="1" ht="168" customHeight="1" spans="1:31">
      <c r="A9" s="17">
        <v>2</v>
      </c>
      <c r="B9" s="17" t="s">
        <v>39</v>
      </c>
      <c r="C9" s="17" t="s">
        <v>40</v>
      </c>
      <c r="D9" s="17" t="s">
        <v>52</v>
      </c>
      <c r="E9" s="17" t="s">
        <v>53</v>
      </c>
      <c r="F9" s="17"/>
      <c r="G9" s="17" t="s">
        <v>54</v>
      </c>
      <c r="H9" s="17" t="s">
        <v>45</v>
      </c>
      <c r="I9" s="17" t="s">
        <v>53</v>
      </c>
      <c r="J9" s="17">
        <v>2025.03</v>
      </c>
      <c r="K9" s="17">
        <v>2025.09</v>
      </c>
      <c r="L9" s="17" t="s">
        <v>47</v>
      </c>
      <c r="M9" s="28" t="s">
        <v>47</v>
      </c>
      <c r="N9" s="28" t="s">
        <v>55</v>
      </c>
      <c r="O9" s="28" t="s">
        <v>56</v>
      </c>
      <c r="P9" s="28">
        <f>Q9+V9</f>
        <v>5</v>
      </c>
      <c r="Q9" s="28">
        <f>R9+S9+U9+T9</f>
        <v>5</v>
      </c>
      <c r="R9" s="32"/>
      <c r="S9" s="32"/>
      <c r="T9" s="32"/>
      <c r="U9" s="32">
        <v>5</v>
      </c>
      <c r="V9" s="32"/>
      <c r="W9" s="32">
        <v>8</v>
      </c>
      <c r="X9" s="32">
        <v>15</v>
      </c>
      <c r="Y9" s="32">
        <v>24</v>
      </c>
      <c r="Z9" s="32"/>
      <c r="AA9" s="32"/>
      <c r="AB9" s="32"/>
      <c r="AC9" s="28" t="s">
        <v>57</v>
      </c>
      <c r="AD9" s="28" t="s">
        <v>58</v>
      </c>
      <c r="AE9" s="28"/>
    </row>
    <row r="10" s="6" customFormat="1" ht="284" customHeight="1" spans="1:31">
      <c r="A10" s="17">
        <v>3</v>
      </c>
      <c r="B10" s="17" t="s">
        <v>39</v>
      </c>
      <c r="C10" s="17" t="s">
        <v>40</v>
      </c>
      <c r="D10" s="17" t="s">
        <v>41</v>
      </c>
      <c r="E10" s="17" t="s">
        <v>59</v>
      </c>
      <c r="F10" s="17" t="s">
        <v>60</v>
      </c>
      <c r="G10" s="17" t="s">
        <v>61</v>
      </c>
      <c r="H10" s="17" t="s">
        <v>62</v>
      </c>
      <c r="I10" s="17" t="s">
        <v>60</v>
      </c>
      <c r="J10" s="17">
        <v>2025.04</v>
      </c>
      <c r="K10" s="17">
        <v>2025.12</v>
      </c>
      <c r="L10" s="17" t="s">
        <v>47</v>
      </c>
      <c r="M10" s="28" t="s">
        <v>63</v>
      </c>
      <c r="N10" s="28" t="s">
        <v>64</v>
      </c>
      <c r="O10" s="28" t="s">
        <v>65</v>
      </c>
      <c r="P10" s="28">
        <f>Q10+V10</f>
        <v>88</v>
      </c>
      <c r="Q10" s="28">
        <f>R10+S10+U10+T10</f>
        <v>88</v>
      </c>
      <c r="R10" s="28"/>
      <c r="S10" s="28"/>
      <c r="T10" s="28">
        <v>88</v>
      </c>
      <c r="U10" s="28"/>
      <c r="V10" s="28"/>
      <c r="W10" s="28">
        <v>11</v>
      </c>
      <c r="X10" s="28">
        <v>1141</v>
      </c>
      <c r="Y10" s="28">
        <v>3336</v>
      </c>
      <c r="Z10" s="28">
        <v>6</v>
      </c>
      <c r="AA10" s="28">
        <v>81</v>
      </c>
      <c r="AB10" s="28">
        <v>823</v>
      </c>
      <c r="AC10" s="28" t="s">
        <v>66</v>
      </c>
      <c r="AD10" s="28" t="s">
        <v>67</v>
      </c>
      <c r="AE10" s="41"/>
    </row>
    <row r="11" s="5" customFormat="1" ht="409" customHeight="1" spans="1:31">
      <c r="A11" s="17">
        <v>4</v>
      </c>
      <c r="B11" s="21" t="s">
        <v>39</v>
      </c>
      <c r="C11" s="22" t="s">
        <v>68</v>
      </c>
      <c r="D11" s="22" t="s">
        <v>41</v>
      </c>
      <c r="E11" s="22" t="s">
        <v>42</v>
      </c>
      <c r="F11" s="22" t="s">
        <v>69</v>
      </c>
      <c r="G11" s="22" t="s">
        <v>70</v>
      </c>
      <c r="H11" s="22" t="s">
        <v>45</v>
      </c>
      <c r="I11" s="22" t="s">
        <v>69</v>
      </c>
      <c r="J11" s="31">
        <v>45726.3</v>
      </c>
      <c r="K11" s="31">
        <v>45978.11</v>
      </c>
      <c r="L11" s="22" t="s">
        <v>48</v>
      </c>
      <c r="M11" s="32" t="s">
        <v>48</v>
      </c>
      <c r="N11" s="32" t="s">
        <v>49</v>
      </c>
      <c r="O11" s="32" t="s">
        <v>71</v>
      </c>
      <c r="P11" s="28">
        <f t="shared" ref="P11:P16" si="0">Q11+V11</f>
        <v>16.16896</v>
      </c>
      <c r="Q11" s="28">
        <f t="shared" ref="Q11:Q16" si="1">R11+S11+U11+T11</f>
        <v>16.16896</v>
      </c>
      <c r="R11" s="32"/>
      <c r="S11" s="32">
        <v>7</v>
      </c>
      <c r="T11" s="32">
        <v>9.16896</v>
      </c>
      <c r="U11" s="32"/>
      <c r="V11" s="32"/>
      <c r="W11" s="32">
        <v>12</v>
      </c>
      <c r="X11" s="32">
        <v>150</v>
      </c>
      <c r="Y11" s="32">
        <v>535</v>
      </c>
      <c r="Z11" s="32">
        <v>12</v>
      </c>
      <c r="AA11" s="32">
        <v>68</v>
      </c>
      <c r="AB11" s="32">
        <v>168</v>
      </c>
      <c r="AC11" s="22" t="s">
        <v>72</v>
      </c>
      <c r="AD11" s="42"/>
      <c r="AE11" s="42"/>
    </row>
    <row r="12" s="5" customFormat="1" ht="207" customHeight="1" spans="1:31">
      <c r="A12" s="17">
        <v>5</v>
      </c>
      <c r="B12" s="17" t="s">
        <v>39</v>
      </c>
      <c r="C12" s="17" t="s">
        <v>40</v>
      </c>
      <c r="D12" s="17" t="s">
        <v>41</v>
      </c>
      <c r="E12" s="17" t="s">
        <v>73</v>
      </c>
      <c r="F12" s="17"/>
      <c r="G12" s="23" t="s">
        <v>74</v>
      </c>
      <c r="H12" s="17" t="s">
        <v>45</v>
      </c>
      <c r="I12" s="17" t="s">
        <v>53</v>
      </c>
      <c r="J12" s="17">
        <v>2025.1</v>
      </c>
      <c r="K12" s="17">
        <v>2025.12</v>
      </c>
      <c r="L12" s="17" t="s">
        <v>75</v>
      </c>
      <c r="M12" s="28" t="s">
        <v>75</v>
      </c>
      <c r="N12" s="28" t="s">
        <v>76</v>
      </c>
      <c r="O12" s="28" t="s">
        <v>77</v>
      </c>
      <c r="P12" s="28">
        <f t="shared" si="0"/>
        <v>15</v>
      </c>
      <c r="Q12" s="28">
        <f t="shared" si="1"/>
        <v>15</v>
      </c>
      <c r="R12" s="28">
        <v>0</v>
      </c>
      <c r="S12" s="28"/>
      <c r="T12" s="28">
        <v>15</v>
      </c>
      <c r="U12" s="28"/>
      <c r="V12" s="28"/>
      <c r="W12" s="28"/>
      <c r="X12" s="28">
        <v>10</v>
      </c>
      <c r="Y12" s="28">
        <v>10</v>
      </c>
      <c r="Z12" s="28"/>
      <c r="AA12" s="28"/>
      <c r="AB12" s="28"/>
      <c r="AC12" s="43" t="s">
        <v>78</v>
      </c>
      <c r="AD12" s="43" t="s">
        <v>78</v>
      </c>
      <c r="AE12" s="42"/>
    </row>
    <row r="13" s="5" customFormat="1" ht="314" customHeight="1" spans="1:31">
      <c r="A13" s="17">
        <v>6</v>
      </c>
      <c r="B13" s="21" t="s">
        <v>39</v>
      </c>
      <c r="C13" s="22" t="s">
        <v>40</v>
      </c>
      <c r="D13" s="22" t="s">
        <v>41</v>
      </c>
      <c r="E13" s="22" t="s">
        <v>42</v>
      </c>
      <c r="F13" s="22" t="s">
        <v>79</v>
      </c>
      <c r="G13" s="22" t="s">
        <v>80</v>
      </c>
      <c r="H13" s="22" t="s">
        <v>45</v>
      </c>
      <c r="I13" s="22" t="s">
        <v>79</v>
      </c>
      <c r="J13" s="22">
        <v>2025.03</v>
      </c>
      <c r="K13" s="22">
        <v>2025.11</v>
      </c>
      <c r="L13" s="17" t="s">
        <v>47</v>
      </c>
      <c r="M13" s="32" t="s">
        <v>48</v>
      </c>
      <c r="N13" s="32" t="s">
        <v>49</v>
      </c>
      <c r="O13" s="32" t="s">
        <v>81</v>
      </c>
      <c r="P13" s="28">
        <f t="shared" si="0"/>
        <v>40</v>
      </c>
      <c r="Q13" s="28">
        <f t="shared" si="1"/>
        <v>40</v>
      </c>
      <c r="R13" s="32"/>
      <c r="S13" s="32"/>
      <c r="T13" s="32"/>
      <c r="U13" s="32">
        <v>40</v>
      </c>
      <c r="V13" s="32"/>
      <c r="W13" s="32">
        <v>2</v>
      </c>
      <c r="X13" s="32">
        <v>4</v>
      </c>
      <c r="Y13" s="32">
        <v>20</v>
      </c>
      <c r="Z13" s="32">
        <v>0</v>
      </c>
      <c r="AA13" s="32">
        <v>0</v>
      </c>
      <c r="AB13" s="32">
        <v>0</v>
      </c>
      <c r="AC13" s="32" t="s">
        <v>82</v>
      </c>
      <c r="AD13" s="42"/>
      <c r="AE13" s="42"/>
    </row>
    <row r="14" s="7" customFormat="1" ht="70" customHeight="1" spans="1:31">
      <c r="A14" s="20" t="s">
        <v>83</v>
      </c>
      <c r="B14" s="19"/>
      <c r="C14" s="19"/>
      <c r="D14" s="19"/>
      <c r="E14" s="19"/>
      <c r="F14" s="19"/>
      <c r="G14" s="19"/>
      <c r="H14" s="17"/>
      <c r="I14" s="17"/>
      <c r="J14" s="17"/>
      <c r="K14" s="17"/>
      <c r="L14" s="17"/>
      <c r="M14" s="28"/>
      <c r="N14" s="28"/>
      <c r="O14" s="28"/>
      <c r="P14" s="28">
        <f t="shared" si="0"/>
        <v>59</v>
      </c>
      <c r="Q14" s="28">
        <f t="shared" si="1"/>
        <v>59</v>
      </c>
      <c r="R14" s="28">
        <f>SUM(R15:R16)</f>
        <v>0</v>
      </c>
      <c r="S14" s="28">
        <f>SUM(S15:S16)</f>
        <v>0</v>
      </c>
      <c r="T14" s="28">
        <f>SUM(T15:T16)</f>
        <v>24</v>
      </c>
      <c r="U14" s="28">
        <f>SUM(U15:U16)</f>
        <v>35</v>
      </c>
      <c r="V14" s="28">
        <f>SUM(V15:V16)</f>
        <v>0</v>
      </c>
      <c r="W14" s="28"/>
      <c r="X14" s="28"/>
      <c r="Y14" s="28"/>
      <c r="Z14" s="28"/>
      <c r="AA14" s="28"/>
      <c r="AB14" s="28"/>
      <c r="AC14" s="28"/>
      <c r="AD14" s="28"/>
      <c r="AE14" s="28"/>
    </row>
    <row r="15" s="4" customFormat="1" ht="262" customHeight="1" spans="1:31">
      <c r="A15" s="17">
        <v>1</v>
      </c>
      <c r="B15" s="17" t="s">
        <v>84</v>
      </c>
      <c r="C15" s="17" t="s">
        <v>85</v>
      </c>
      <c r="D15" s="17" t="s">
        <v>86</v>
      </c>
      <c r="E15" s="24" t="s">
        <v>87</v>
      </c>
      <c r="F15" s="17" t="s">
        <v>87</v>
      </c>
      <c r="G15" s="17" t="s">
        <v>88</v>
      </c>
      <c r="H15" s="17" t="s">
        <v>89</v>
      </c>
      <c r="I15" s="24" t="s">
        <v>87</v>
      </c>
      <c r="J15" s="24">
        <v>2025.03</v>
      </c>
      <c r="K15" s="17">
        <v>2025.12</v>
      </c>
      <c r="L15" s="17" t="s">
        <v>90</v>
      </c>
      <c r="M15" s="28" t="s">
        <v>91</v>
      </c>
      <c r="N15" s="28" t="s">
        <v>92</v>
      </c>
      <c r="O15" s="28" t="s">
        <v>93</v>
      </c>
      <c r="P15" s="28">
        <f t="shared" ref="P15:P20" si="2">Q15+V15</f>
        <v>35</v>
      </c>
      <c r="Q15" s="28">
        <f t="shared" si="1"/>
        <v>35</v>
      </c>
      <c r="R15" s="32"/>
      <c r="S15" s="32"/>
      <c r="T15" s="32"/>
      <c r="U15" s="32">
        <v>35</v>
      </c>
      <c r="V15" s="32"/>
      <c r="W15" s="32">
        <v>18</v>
      </c>
      <c r="X15" s="32">
        <v>1020</v>
      </c>
      <c r="Y15" s="32">
        <v>2995</v>
      </c>
      <c r="Z15" s="32"/>
      <c r="AA15" s="32">
        <v>40</v>
      </c>
      <c r="AB15" s="32">
        <v>113</v>
      </c>
      <c r="AC15" s="28" t="s">
        <v>94</v>
      </c>
      <c r="AD15" s="28" t="s">
        <v>94</v>
      </c>
      <c r="AE15" s="28"/>
    </row>
    <row r="16" s="2" customFormat="1" ht="344" customHeight="1" spans="1:31">
      <c r="A16" s="17">
        <v>2</v>
      </c>
      <c r="B16" s="17" t="s">
        <v>84</v>
      </c>
      <c r="C16" s="17" t="s">
        <v>95</v>
      </c>
      <c r="D16" s="17" t="s">
        <v>96</v>
      </c>
      <c r="E16" s="17" t="s">
        <v>97</v>
      </c>
      <c r="F16" s="17" t="s">
        <v>98</v>
      </c>
      <c r="G16" s="17" t="s">
        <v>99</v>
      </c>
      <c r="H16" s="17" t="s">
        <v>45</v>
      </c>
      <c r="I16" s="17" t="s">
        <v>100</v>
      </c>
      <c r="J16" s="33">
        <v>2025.06</v>
      </c>
      <c r="K16" s="33">
        <v>2025.09</v>
      </c>
      <c r="L16" s="33" t="s">
        <v>47</v>
      </c>
      <c r="M16" s="34" t="s">
        <v>101</v>
      </c>
      <c r="N16" s="28" t="s">
        <v>102</v>
      </c>
      <c r="O16" s="28" t="s">
        <v>103</v>
      </c>
      <c r="P16" s="28">
        <f t="shared" si="2"/>
        <v>24</v>
      </c>
      <c r="Q16" s="28">
        <f t="shared" si="1"/>
        <v>24</v>
      </c>
      <c r="R16" s="34"/>
      <c r="S16" s="34"/>
      <c r="T16" s="34">
        <v>24</v>
      </c>
      <c r="U16" s="34"/>
      <c r="V16" s="34"/>
      <c r="W16" s="34">
        <v>1</v>
      </c>
      <c r="X16" s="34">
        <v>122</v>
      </c>
      <c r="Y16" s="34">
        <v>352</v>
      </c>
      <c r="Z16" s="34">
        <v>1</v>
      </c>
      <c r="AA16" s="34">
        <v>48</v>
      </c>
      <c r="AB16" s="34">
        <v>133</v>
      </c>
      <c r="AC16" s="34" t="s">
        <v>104</v>
      </c>
      <c r="AD16" s="34"/>
      <c r="AE16" s="34"/>
    </row>
    <row r="17" s="8" customFormat="1" ht="46" customHeight="1" spans="1:31">
      <c r="A17" s="20" t="s">
        <v>105</v>
      </c>
      <c r="B17" s="19"/>
      <c r="C17" s="19"/>
      <c r="D17" s="19"/>
      <c r="E17" s="19"/>
      <c r="F17" s="19"/>
      <c r="G17" s="19"/>
      <c r="H17" s="25"/>
      <c r="I17" s="25"/>
      <c r="J17" s="25"/>
      <c r="K17" s="35"/>
      <c r="L17" s="25"/>
      <c r="M17" s="36"/>
      <c r="N17" s="36"/>
      <c r="O17" s="36"/>
      <c r="P17" s="37">
        <f t="shared" si="2"/>
        <v>24</v>
      </c>
      <c r="Q17" s="37">
        <f>R17+S17+U17</f>
        <v>24</v>
      </c>
      <c r="R17" s="37">
        <f t="shared" ref="R17:V17" si="3">SUM(R18:R19)</f>
        <v>24</v>
      </c>
      <c r="S17" s="37">
        <f t="shared" si="3"/>
        <v>0</v>
      </c>
      <c r="T17" s="37">
        <f t="shared" si="3"/>
        <v>0</v>
      </c>
      <c r="U17" s="37"/>
      <c r="V17" s="37">
        <f t="shared" si="3"/>
        <v>0</v>
      </c>
      <c r="W17" s="37"/>
      <c r="X17" s="37"/>
      <c r="Y17" s="37"/>
      <c r="Z17" s="37"/>
      <c r="AA17" s="37"/>
      <c r="AB17" s="37"/>
      <c r="AC17" s="44"/>
      <c r="AD17" s="44"/>
      <c r="AE17" s="44"/>
    </row>
    <row r="18" s="8" customFormat="1" ht="322" customHeight="1" spans="1:31">
      <c r="A18" s="17">
        <v>1</v>
      </c>
      <c r="B18" s="17" t="s">
        <v>106</v>
      </c>
      <c r="C18" s="17" t="s">
        <v>107</v>
      </c>
      <c r="D18" s="17" t="s">
        <v>108</v>
      </c>
      <c r="E18" s="17" t="s">
        <v>109</v>
      </c>
      <c r="F18" s="17"/>
      <c r="G18" s="17" t="s">
        <v>110</v>
      </c>
      <c r="H18" s="17" t="s">
        <v>45</v>
      </c>
      <c r="I18" s="17" t="s">
        <v>111</v>
      </c>
      <c r="J18" s="17">
        <v>2025.03</v>
      </c>
      <c r="K18" s="17">
        <v>2025.12</v>
      </c>
      <c r="L18" s="17" t="s">
        <v>112</v>
      </c>
      <c r="M18" s="28" t="s">
        <v>112</v>
      </c>
      <c r="N18" s="28" t="s">
        <v>113</v>
      </c>
      <c r="O18" s="28" t="s">
        <v>114</v>
      </c>
      <c r="P18" s="28">
        <f t="shared" si="2"/>
        <v>24</v>
      </c>
      <c r="Q18" s="28">
        <f>R18+S18+U18</f>
        <v>24</v>
      </c>
      <c r="R18" s="28">
        <v>24</v>
      </c>
      <c r="S18" s="28"/>
      <c r="T18" s="28"/>
      <c r="U18" s="28"/>
      <c r="V18" s="28"/>
      <c r="W18" s="28"/>
      <c r="X18" s="28"/>
      <c r="Y18" s="28"/>
      <c r="Z18" s="28"/>
      <c r="AA18" s="28"/>
      <c r="AB18" s="28">
        <v>8500</v>
      </c>
      <c r="AC18" s="17" t="s">
        <v>115</v>
      </c>
      <c r="AD18" s="28"/>
      <c r="AE18" s="28"/>
    </row>
    <row r="19" ht="44" customHeight="1" spans="1:31">
      <c r="A19" s="20" t="s">
        <v>116</v>
      </c>
      <c r="B19" s="18"/>
      <c r="C19" s="18"/>
      <c r="D19" s="26"/>
      <c r="E19" s="26"/>
      <c r="F19" s="26"/>
      <c r="G19" s="26"/>
      <c r="H19" s="27"/>
      <c r="I19" s="27"/>
      <c r="J19" s="27"/>
      <c r="K19" s="27"/>
      <c r="L19" s="27"/>
      <c r="M19" s="38"/>
      <c r="N19" s="38"/>
      <c r="O19" s="39"/>
      <c r="P19" s="28">
        <f t="shared" si="2"/>
        <v>25</v>
      </c>
      <c r="Q19" s="37">
        <f>R19+S19+U19</f>
        <v>25</v>
      </c>
      <c r="R19" s="28">
        <f>R20</f>
        <v>0</v>
      </c>
      <c r="S19" s="28">
        <f>S20</f>
        <v>0</v>
      </c>
      <c r="T19" s="28">
        <f>T20</f>
        <v>0</v>
      </c>
      <c r="U19" s="28">
        <f>U20</f>
        <v>25</v>
      </c>
      <c r="V19" s="28">
        <f>V20</f>
        <v>0</v>
      </c>
      <c r="W19" s="38"/>
      <c r="X19" s="38"/>
      <c r="Y19" s="38"/>
      <c r="Z19" s="38"/>
      <c r="AA19" s="38"/>
      <c r="AB19" s="38"/>
      <c r="AC19" s="39"/>
      <c r="AD19" s="38"/>
      <c r="AE19" s="45"/>
    </row>
    <row r="20" s="9" customFormat="1" ht="146" customHeight="1" spans="1:31">
      <c r="A20" s="17">
        <v>1</v>
      </c>
      <c r="B20" s="17" t="s">
        <v>62</v>
      </c>
      <c r="C20" s="17" t="s">
        <v>62</v>
      </c>
      <c r="D20" s="17" t="s">
        <v>62</v>
      </c>
      <c r="E20" s="17" t="s">
        <v>87</v>
      </c>
      <c r="F20" s="17"/>
      <c r="G20" s="17" t="s">
        <v>117</v>
      </c>
      <c r="H20" s="17" t="s">
        <v>45</v>
      </c>
      <c r="I20" s="17"/>
      <c r="J20" s="17">
        <v>2025.3</v>
      </c>
      <c r="K20" s="17">
        <v>2025.12</v>
      </c>
      <c r="L20" s="17" t="s">
        <v>47</v>
      </c>
      <c r="M20" s="28" t="s">
        <v>91</v>
      </c>
      <c r="N20" s="28" t="s">
        <v>92</v>
      </c>
      <c r="O20" s="28" t="s">
        <v>118</v>
      </c>
      <c r="P20" s="28">
        <f t="shared" si="2"/>
        <v>25</v>
      </c>
      <c r="Q20" s="28">
        <f>R20+S20+U20+T20</f>
        <v>25</v>
      </c>
      <c r="R20" s="28"/>
      <c r="S20" s="28"/>
      <c r="T20" s="28"/>
      <c r="U20" s="28">
        <v>25</v>
      </c>
      <c r="V20" s="28"/>
      <c r="W20" s="28"/>
      <c r="X20" s="28"/>
      <c r="Y20" s="28" t="s">
        <v>119</v>
      </c>
      <c r="Z20" s="28"/>
      <c r="AA20" s="28"/>
      <c r="AB20" s="46"/>
      <c r="AC20" s="28" t="s">
        <v>119</v>
      </c>
      <c r="AD20" s="28"/>
      <c r="AE20" s="46"/>
    </row>
    <row r="21" spans="20:20">
      <c r="T21" s="10"/>
    </row>
    <row r="22" spans="20:20">
      <c r="T22" s="10"/>
    </row>
    <row r="23" spans="20:20">
      <c r="T23" s="10"/>
    </row>
    <row r="24" spans="20:20">
      <c r="T24" s="10"/>
    </row>
    <row r="25" spans="20:20">
      <c r="T25" s="10"/>
    </row>
    <row r="26" spans="20:20">
      <c r="T26" s="10"/>
    </row>
    <row r="27" spans="20:20">
      <c r="T27" s="10"/>
    </row>
    <row r="28" spans="20:20">
      <c r="T28" s="10"/>
    </row>
    <row r="29" spans="20:20">
      <c r="T29" s="10"/>
    </row>
    <row r="30" spans="20:20">
      <c r="T30" s="10"/>
    </row>
    <row r="31" spans="20:20">
      <c r="T31" s="10"/>
    </row>
    <row r="32" spans="20:20">
      <c r="T32" s="10"/>
    </row>
    <row r="33" spans="20:20">
      <c r="T33" s="10"/>
    </row>
    <row r="34" spans="20:20">
      <c r="T34" s="10"/>
    </row>
    <row r="35" spans="20:20">
      <c r="T35" s="10"/>
    </row>
    <row r="36" spans="20:20">
      <c r="T36" s="10"/>
    </row>
    <row r="37" spans="20:20">
      <c r="T37" s="10"/>
    </row>
    <row r="38" spans="20:20">
      <c r="T38" s="10"/>
    </row>
    <row r="39" spans="20:20">
      <c r="T39" s="10"/>
    </row>
    <row r="40" spans="20:20">
      <c r="T40" s="10"/>
    </row>
    <row r="41" spans="20:20">
      <c r="T41" s="10"/>
    </row>
    <row r="42" spans="20:20">
      <c r="T42" s="10"/>
    </row>
    <row r="43" spans="20:20">
      <c r="T43" s="10"/>
    </row>
    <row r="44" spans="20:20">
      <c r="T44" s="10"/>
    </row>
    <row r="45" spans="20:20">
      <c r="T45" s="10"/>
    </row>
    <row r="46" spans="20:20">
      <c r="T46" s="10"/>
    </row>
    <row r="47" spans="20:20">
      <c r="T47" s="10"/>
    </row>
    <row r="48" spans="20:20">
      <c r="T48" s="10"/>
    </row>
    <row r="49" spans="20:20">
      <c r="T49" s="10"/>
    </row>
    <row r="50" spans="20:20">
      <c r="T50" s="10"/>
    </row>
    <row r="51" spans="20:20">
      <c r="T51" s="10"/>
    </row>
    <row r="52" spans="20:20">
      <c r="T52" s="10"/>
    </row>
    <row r="53" spans="20:20">
      <c r="T53" s="10"/>
    </row>
    <row r="54" spans="20:20">
      <c r="T54" s="10"/>
    </row>
    <row r="55" spans="20:20">
      <c r="T55" s="10"/>
    </row>
    <row r="56" spans="20:20">
      <c r="T56" s="10"/>
    </row>
    <row r="57" spans="20:20">
      <c r="T57" s="10"/>
    </row>
    <row r="58" spans="20:20">
      <c r="T58" s="10"/>
    </row>
    <row r="59" spans="20:20">
      <c r="T59" s="10"/>
    </row>
    <row r="60" spans="20:20">
      <c r="T60" s="10"/>
    </row>
    <row r="61" spans="20:20">
      <c r="T61" s="10"/>
    </row>
    <row r="62" spans="20:20">
      <c r="T62" s="10"/>
    </row>
    <row r="63" spans="20:20">
      <c r="T63" s="10"/>
    </row>
    <row r="64" spans="20:20">
      <c r="T64" s="10"/>
    </row>
    <row r="65" spans="20:20">
      <c r="T65" s="10"/>
    </row>
    <row r="66" spans="20:20">
      <c r="T66" s="10"/>
    </row>
  </sheetData>
  <mergeCells count="34">
    <mergeCell ref="A1:AE1"/>
    <mergeCell ref="B2:D2"/>
    <mergeCell ref="J2:K2"/>
    <mergeCell ref="P2:V2"/>
    <mergeCell ref="W2:AB2"/>
    <mergeCell ref="A6:G6"/>
    <mergeCell ref="A7:G7"/>
    <mergeCell ref="A14:G14"/>
    <mergeCell ref="A17:G17"/>
    <mergeCell ref="A19:G19"/>
    <mergeCell ref="A2:A5"/>
    <mergeCell ref="B3:B5"/>
    <mergeCell ref="C3:C5"/>
    <mergeCell ref="D3:D5"/>
    <mergeCell ref="E2:E5"/>
    <mergeCell ref="F2:F5"/>
    <mergeCell ref="G2:G5"/>
    <mergeCell ref="H2:H5"/>
    <mergeCell ref="I2:I5"/>
    <mergeCell ref="J3:J5"/>
    <mergeCell ref="K3:K5"/>
    <mergeCell ref="L2:L5"/>
    <mergeCell ref="M2:M5"/>
    <mergeCell ref="N2:N5"/>
    <mergeCell ref="O2:O5"/>
    <mergeCell ref="P3:P5"/>
    <mergeCell ref="W3:W5"/>
    <mergeCell ref="X3:X5"/>
    <mergeCell ref="Y3:Y5"/>
    <mergeCell ref="AC2:AC5"/>
    <mergeCell ref="AD2:AD5"/>
    <mergeCell ref="AE2:AE5"/>
    <mergeCell ref="Q3:V4"/>
    <mergeCell ref="Z3:AB4"/>
  </mergeCells>
  <pageMargins left="0.251357480296938" right="0.251357480296938" top="0.751294958309864" bottom="0.751294958309864" header="0.298573792450071" footer="0.298573792450071"/>
  <pageSetup paperSize="9" scale="2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2024-01-02T08:25:00Z</dcterms:created>
  <dcterms:modified xsi:type="dcterms:W3CDTF">2015-12-31T23:42:06Z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5346DE612DC7451D890E7E48370898C9_13</vt:lpwstr>
  </property>
  <property fmtid="{D5CDD505-2E9C-101B-9397-08002B2CF9AE}" pid="3" name="KSOProductBuildVer">
    <vt:lpwstr>2052-12.1.0.21541</vt:lpwstr>
  </property>
</Properties>
</file>