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9" activeTab="19"/>
  </bookViews>
  <sheets>
    <sheet name="2018年财政收入完成情况表" sheetId="1" r:id="rId1"/>
    <sheet name="2018年财政支出执行情况表" sheetId="2" r:id="rId2"/>
    <sheet name="2018年基金收入完成情况表 " sheetId="3" r:id="rId3"/>
    <sheet name="2018年基金支出执行情况表" sheetId="4" r:id="rId4"/>
    <sheet name="2018年国有资本经营预算收支情况表" sheetId="5" r:id="rId5"/>
    <sheet name="2018年社会保险基金收支情况表 " sheetId="6" r:id="rId6"/>
    <sheet name="2019年公共预算收入总表" sheetId="7" r:id="rId7"/>
    <sheet name="2019年一般公共预算收入" sheetId="8" r:id="rId8"/>
    <sheet name="2019年公共预算支出总表（草案）" sheetId="9" r:id="rId9"/>
    <sheet name="2019年一般预算支出表(草案)" sheetId="10" r:id="rId10"/>
    <sheet name="2019年一般公共预算支出分经济科目表（草案）" sheetId="11" r:id="rId11"/>
    <sheet name="2019年一般预算支出表 (基本)草案" sheetId="12" r:id="rId12"/>
    <sheet name="2019年一般公共预算基本支出分经济科目表（草案）" sheetId="13" r:id="rId13"/>
    <sheet name="2019年政府性基金预算收入（草案）" sheetId="14" r:id="rId14"/>
    <sheet name="2019年政府性基金预算支出（草案）" sheetId="15" r:id="rId15"/>
    <sheet name="2019年国有资本经营预算收支（草案）" sheetId="16" r:id="rId16"/>
    <sheet name="2019年社会保险基金预算收支（草案）" sheetId="17" r:id="rId17"/>
    <sheet name="2019年一般性转移支付表" sheetId="18" r:id="rId18"/>
    <sheet name="2019年专项转移支付表" sheetId="19" r:id="rId19"/>
    <sheet name="2019年“三公经费”预算支出（草案）" sheetId="20" r:id="rId20"/>
    <sheet name="交口县2017年和2018年一般债务余额" sheetId="21" r:id="rId21"/>
    <sheet name="交口县2017年和2018年专项债务余额 " sheetId="22" r:id="rId22"/>
  </sheets>
  <externalReferences>
    <externalReference r:id="rId25"/>
    <externalReference r:id="rId26"/>
    <externalReference r:id="rId27"/>
    <externalReference r:id="rId28"/>
  </externalReferences>
  <definedNames>
    <definedName name="_xlnm.Print_Area" hidden="1">#N/A</definedName>
    <definedName name="_xlnm.Print_Titles" hidden="1">#N/A</definedName>
    <definedName name="字段拨款金额.N.16.2">#REF!</definedName>
    <definedName name="字段科目名称.C.50">#REF!</definedName>
    <definedName name="字段审批文件.C.30">#REF!</definedName>
    <definedName name="字段未拨金额.N.16.2">#REF!</definedName>
    <definedName name="字段文件日期.C.11">#REF!</definedName>
    <definedName name="字段项目名称.C.100">#REF!</definedName>
    <definedName name="字段预算单位.C.30">#REF!</definedName>
    <definedName name="字段预算科目.C.10">#REF!</definedName>
    <definedName name="字段预算指标.N.16.2">#REF!</definedName>
    <definedName name="字段资金性质.C.10">#REF!</definedName>
    <definedName name="_xlnm.Print_Titles" localSheetId="7">'2019年一般公共预算收入'!$1:$3</definedName>
    <definedName name="_xlnm.Print_Titles" localSheetId="8">'2019年公共预算支出总表（草案）'!$1:$3</definedName>
    <definedName name="字段拨款金额.N.16.2" localSheetId="16">#REF!</definedName>
    <definedName name="字段科目名称.C.50" localSheetId="16">#REF!</definedName>
    <definedName name="字段审批文件.C.30" localSheetId="16">#REF!</definedName>
    <definedName name="字段未拨金额.N.16.2" localSheetId="16">#REF!</definedName>
    <definedName name="字段文件日期.C.11" localSheetId="16">#REF!</definedName>
    <definedName name="字段项目名称.C.100" localSheetId="16">#REF!</definedName>
    <definedName name="字段预算单位.C.30" localSheetId="16">#REF!</definedName>
    <definedName name="字段预算科目.C.10" localSheetId="16">#REF!</definedName>
    <definedName name="字段预算指标.N.16.2" localSheetId="16">#REF!</definedName>
    <definedName name="字段资金性质.C.10" localSheetId="16">#REF!</definedName>
    <definedName name="字段拨款金额.N.16.2" localSheetId="18">#REF!</definedName>
    <definedName name="字段科目名称.C.50" localSheetId="18">'2019年专项转移支付表'!#REF!</definedName>
    <definedName name="字段审批文件.C.30" localSheetId="18">'2019年专项转移支付表'!#REF!</definedName>
    <definedName name="字段未拨金额.N.16.2" localSheetId="18">#REF!</definedName>
    <definedName name="字段文件日期.C.11" localSheetId="18">#REF!</definedName>
    <definedName name="字段预算单位.C.30" localSheetId="18">#REF!</definedName>
    <definedName name="字段预算科目.C.10" localSheetId="18">#REF!</definedName>
    <definedName name="字段预算指标.N.16.2" localSheetId="18">'2019年专项转移支付表'!#REF!</definedName>
    <definedName name="字段资金性质.C.10" localSheetId="18">#REF!</definedName>
    <definedName name="_xlnm.Print_Titles" localSheetId="18">'2019年专项转移支付表'!$1:$3</definedName>
    <definedName name="字段拨款金额.N.16.2" localSheetId="17">'2019年一般性转移支付表'!#REF!</definedName>
    <definedName name="字段科目名称.C.50" localSheetId="17">'2019年一般性转移支付表'!#REF!</definedName>
    <definedName name="字段审批文件.C.30" localSheetId="17">'2019年一般性转移支付表'!#REF!</definedName>
    <definedName name="字段未拨金额.N.16.2" localSheetId="17">'2019年一般性转移支付表'!#REF!</definedName>
    <definedName name="字段文件日期.C.11" localSheetId="17">'2019年一般性转移支付表'!#REF!</definedName>
    <definedName name="字段预算单位.C.30" localSheetId="17">'2019年一般性转移支付表'!#REF!</definedName>
    <definedName name="字段预算科目.C.10" localSheetId="17">'2019年一般性转移支付表'!#REF!</definedName>
    <definedName name="字段预算指标.N.16.2" localSheetId="17">'2019年一般性转移支付表'!#REF!</definedName>
    <definedName name="字段资金性质.C.10" localSheetId="17">'2019年一般性转移支付表'!#REF!</definedName>
    <definedName name="_xlnm.Print_Titles" localSheetId="17">'2019年一般性转移支付表'!$1:$3</definedName>
    <definedName name="字段拨款金额.N.16.2" localSheetId="19">#REF!</definedName>
    <definedName name="字段科目名称.C.50" localSheetId="19">#REF!</definedName>
    <definedName name="字段审批文件.C.30" localSheetId="19">#REF!</definedName>
    <definedName name="字段未拨金额.N.16.2" localSheetId="19">#REF!</definedName>
    <definedName name="字段文件日期.C.11" localSheetId="19">#REF!</definedName>
    <definedName name="字段项目名称.C.100" localSheetId="19">#REF!</definedName>
    <definedName name="字段预算单位.C.30" localSheetId="19">#REF!</definedName>
    <definedName name="字段预算科目.C.10" localSheetId="19">#REF!</definedName>
    <definedName name="字段预算指标.N.16.2" localSheetId="19">#REF!</definedName>
    <definedName name="字段资金性质.C.10" localSheetId="19">#REF!</definedName>
    <definedName name="字段拨款金额.N.16.2" localSheetId="20">#REF!</definedName>
    <definedName name="字段科目名称.C.50" localSheetId="20">#REF!</definedName>
    <definedName name="字段审批文件.C.30" localSheetId="20">#REF!</definedName>
    <definedName name="字段未拨金额.N.16.2" localSheetId="20">#REF!</definedName>
    <definedName name="字段文件日期.C.11" localSheetId="20">#REF!</definedName>
    <definedName name="字段项目名称.C.100" localSheetId="20">#REF!</definedName>
    <definedName name="字段预算单位.C.30" localSheetId="20">#REF!</definedName>
    <definedName name="字段预算科目.C.10" localSheetId="20">#REF!</definedName>
    <definedName name="字段预算指标.N.16.2" localSheetId="20">#REF!</definedName>
    <definedName name="字段资金性质.C.10" localSheetId="20">#REF!</definedName>
    <definedName name="字段拨款金额.N.16.2" localSheetId="21">#REF!</definedName>
    <definedName name="字段科目名称.C.50" localSheetId="21">#REF!</definedName>
    <definedName name="字段审批文件.C.30" localSheetId="21">#REF!</definedName>
    <definedName name="字段未拨金额.N.16.2" localSheetId="21">#REF!</definedName>
    <definedName name="字段文件日期.C.11" localSheetId="21">#REF!</definedName>
    <definedName name="字段项目名称.C.100" localSheetId="21">#REF!</definedName>
    <definedName name="字段预算单位.C.30" localSheetId="21">#REF!</definedName>
    <definedName name="字段预算科目.C.10" localSheetId="21">#REF!</definedName>
    <definedName name="字段预算指标.N.16.2" localSheetId="21">#REF!</definedName>
    <definedName name="字段资金性质.C.10" localSheetId="21">#REF!</definedName>
    <definedName name="_xlnm.Print_Titles" localSheetId="6">'2019年公共预算收入总表'!$1:$3</definedName>
    <definedName name="字段拨款金额.N.16.2" localSheetId="6">#REF!</definedName>
    <definedName name="字段科目名称.C.50" localSheetId="6">#REF!</definedName>
    <definedName name="字段审批文件.C.30" localSheetId="6">#REF!</definedName>
    <definedName name="字段未拨金额.N.16.2" localSheetId="6">#REF!</definedName>
    <definedName name="字段文件日期.C.11" localSheetId="6">#REF!</definedName>
    <definedName name="字段项目名称.C.100" localSheetId="6">#REF!</definedName>
    <definedName name="字段预算单位.C.30" localSheetId="6">#REF!</definedName>
    <definedName name="字段预算科目.C.10" localSheetId="6">#REF!</definedName>
    <definedName name="字段预算指标.N.16.2" localSheetId="6">#REF!</definedName>
    <definedName name="字段资金性质.C.10" localSheetId="6">#REF!</definedName>
    <definedName name="字段拨款金额.N.16.2" localSheetId="13">#REF!</definedName>
    <definedName name="字段科目名称.C.50" localSheetId="13">#REF!</definedName>
    <definedName name="字段审批文件.C.30" localSheetId="13">#REF!</definedName>
    <definedName name="字段未拨金额.N.16.2" localSheetId="13">#REF!</definedName>
    <definedName name="字段文件日期.C.11" localSheetId="13">#REF!</definedName>
    <definedName name="字段项目名称.C.100" localSheetId="13">#REF!</definedName>
    <definedName name="字段预算单位.C.30" localSheetId="13">#REF!</definedName>
    <definedName name="字段预算科目.C.10" localSheetId="13">#REF!</definedName>
    <definedName name="字段预算指标.N.16.2" localSheetId="13">#REF!</definedName>
    <definedName name="字段资金性质.C.10" localSheetId="13">#REF!</definedName>
    <definedName name="字段拨款金额.N.16.2" localSheetId="15">#REF!</definedName>
    <definedName name="字段科目名称.C.50" localSheetId="15">#REF!</definedName>
    <definedName name="字段审批文件.C.30" localSheetId="15">#REF!</definedName>
    <definedName name="字段未拨金额.N.16.2" localSheetId="15">#REF!</definedName>
    <definedName name="字段文件日期.C.11" localSheetId="15">#REF!</definedName>
    <definedName name="字段项目名称.C.100" localSheetId="15">#REF!</definedName>
    <definedName name="字段预算单位.C.30" localSheetId="15">#REF!</definedName>
    <definedName name="字段预算科目.C.10" localSheetId="15">#REF!</definedName>
    <definedName name="字段预算指标.N.16.2" localSheetId="15">#REF!</definedName>
    <definedName name="字段资金性质.C.10" localSheetId="15">#REF!</definedName>
    <definedName name="字段拨款金额.N.16.2" localSheetId="10">#REF!</definedName>
    <definedName name="字段科目名称.C.50" localSheetId="10">#REF!</definedName>
    <definedName name="字段审批文件.C.30" localSheetId="10">#REF!</definedName>
    <definedName name="字段未拨金额.N.16.2" localSheetId="10">#REF!</definedName>
    <definedName name="字段文件日期.C.11" localSheetId="10">#REF!</definedName>
    <definedName name="字段项目名称.C.100" localSheetId="10">#REF!</definedName>
    <definedName name="字段预算单位.C.30" localSheetId="10">#REF!</definedName>
    <definedName name="字段预算科目.C.10" localSheetId="10">#REF!</definedName>
    <definedName name="字段预算指标.N.16.2" localSheetId="10">#REF!</definedName>
    <definedName name="字段资金性质.C.10" localSheetId="10">#REF!</definedName>
    <definedName name="字段拨款金额.N.16.2" localSheetId="12">#REF!</definedName>
    <definedName name="字段科目名称.C.50" localSheetId="12">#REF!</definedName>
    <definedName name="字段审批文件.C.30" localSheetId="12">#REF!</definedName>
    <definedName name="字段未拨金额.N.16.2" localSheetId="12">#REF!</definedName>
    <definedName name="字段文件日期.C.11" localSheetId="12">#REF!</definedName>
    <definedName name="字段项目名称.C.100" localSheetId="12">#REF!</definedName>
    <definedName name="字段预算单位.C.30" localSheetId="12">#REF!</definedName>
    <definedName name="字段预算科目.C.10" localSheetId="12">#REF!</definedName>
    <definedName name="字段预算指标.N.16.2" localSheetId="12">#REF!</definedName>
    <definedName name="字段资金性质.C.10" localSheetId="12">#REF!</definedName>
  </definedNames>
  <calcPr fullCalcOnLoad="1"/>
</workbook>
</file>

<file path=xl/sharedStrings.xml><?xml version="1.0" encoding="utf-8"?>
<sst xmlns="http://schemas.openxmlformats.org/spreadsheetml/2006/main" count="1717" uniqueCount="1043">
  <si>
    <r>
      <t>交口县二</t>
    </r>
    <r>
      <rPr>
        <sz val="18"/>
        <rFont val="Times New Roman"/>
        <family val="1"/>
      </rPr>
      <t>O</t>
    </r>
    <r>
      <rPr>
        <sz val="18"/>
        <rFont val="方正小标宋简体"/>
        <family val="4"/>
      </rPr>
      <t>一八</t>
    </r>
    <r>
      <rPr>
        <sz val="18"/>
        <rFont val="Times New Roman"/>
        <family val="1"/>
      </rPr>
      <t xml:space="preserve"> </t>
    </r>
    <r>
      <rPr>
        <sz val="18"/>
        <rFont val="方正小标宋简体"/>
        <family val="4"/>
      </rPr>
      <t>年公共财政预算收入完成情况表</t>
    </r>
  </si>
  <si>
    <t>表一</t>
  </si>
  <si>
    <t>单位：万元</t>
  </si>
  <si>
    <t>收 入 项 目</t>
  </si>
  <si>
    <t>2018年预算数</t>
  </si>
  <si>
    <t>2018年完成数</t>
  </si>
  <si>
    <t>完成预算%</t>
  </si>
  <si>
    <t>比上年增长%</t>
  </si>
  <si>
    <t>备  注</t>
  </si>
  <si>
    <t>一、税收收入</t>
  </si>
  <si>
    <t xml:space="preserve">    1、增值税</t>
  </si>
  <si>
    <t xml:space="preserve">    2、企业所得税</t>
  </si>
  <si>
    <t xml:space="preserve">    3、个人所得税</t>
  </si>
  <si>
    <t xml:space="preserve">    4、资源税</t>
  </si>
  <si>
    <t xml:space="preserve">    5、城市维护建设税</t>
  </si>
  <si>
    <t xml:space="preserve">    6、房产税</t>
  </si>
  <si>
    <t xml:space="preserve">    7、土地增值税</t>
  </si>
  <si>
    <t xml:space="preserve">    8、印花税</t>
  </si>
  <si>
    <t xml:space="preserve">    9、城镇土地使用税</t>
  </si>
  <si>
    <t xml:space="preserve">    10、车船税</t>
  </si>
  <si>
    <t xml:space="preserve">    11、耕地占用税</t>
  </si>
  <si>
    <t xml:space="preserve">    12、契税</t>
  </si>
  <si>
    <t xml:space="preserve">    13、环境保护税</t>
  </si>
  <si>
    <t>二、非税收入</t>
  </si>
  <si>
    <t xml:space="preserve">    1、专项收入</t>
  </si>
  <si>
    <t xml:space="preserve">    2、行政事业性收费收入</t>
  </si>
  <si>
    <t xml:space="preserve">    3、罚没收入</t>
  </si>
  <si>
    <t xml:space="preserve">    4、国有资产经营收益</t>
  </si>
  <si>
    <t xml:space="preserve">    5、国有资源有偿使用收入</t>
  </si>
  <si>
    <t xml:space="preserve">    6、政府住房基金收入</t>
  </si>
  <si>
    <t xml:space="preserve">    7、其他收入</t>
  </si>
  <si>
    <t>公共财政预算收入合计</t>
  </si>
  <si>
    <r>
      <t>交口县二</t>
    </r>
    <r>
      <rPr>
        <sz val="18"/>
        <rFont val="Times New Roman"/>
        <family val="1"/>
      </rPr>
      <t>O</t>
    </r>
    <r>
      <rPr>
        <sz val="18"/>
        <rFont val="方正小标宋简体"/>
        <family val="4"/>
      </rPr>
      <t>一八年公共财政预算支出执行情况表</t>
    </r>
  </si>
  <si>
    <t>表二</t>
  </si>
  <si>
    <t>支出功能科目</t>
  </si>
  <si>
    <t>2018年调整预算数</t>
  </si>
  <si>
    <t>2018年执行数</t>
  </si>
  <si>
    <t>执行为调整预算%</t>
  </si>
  <si>
    <t>备 注</t>
  </si>
  <si>
    <t>一、一般公共服务支出</t>
  </si>
  <si>
    <t>二、公共安全支出</t>
  </si>
  <si>
    <t>三、教育支出</t>
  </si>
  <si>
    <t>四、科学技术支出</t>
  </si>
  <si>
    <t>因食用菌科技推广项目转列农林水支出科目影响</t>
  </si>
  <si>
    <t>五、文化体育与传媒支出</t>
  </si>
  <si>
    <t>六、社会保障和就业支出</t>
  </si>
  <si>
    <t>因上级困难群众生活救助转移支付减少影响</t>
  </si>
  <si>
    <t>七、医疗卫生与计划生育支出</t>
  </si>
  <si>
    <t>八、节能环保支出</t>
  </si>
  <si>
    <t>九、城乡社区支出</t>
  </si>
  <si>
    <t>十、农林水支出</t>
  </si>
  <si>
    <t>脱贫攻坚投入增长</t>
  </si>
  <si>
    <t>十一、交通运输支出</t>
  </si>
  <si>
    <t>十二、资源勘探信息等支出</t>
  </si>
  <si>
    <t>因上级专项转移支付减少影响</t>
  </si>
  <si>
    <t>十三、商业服务业等支出</t>
  </si>
  <si>
    <t>十四、金融支出</t>
  </si>
  <si>
    <t>十五、援助其他地区支出</t>
  </si>
  <si>
    <t>十六、国土海洋气象等支出</t>
  </si>
  <si>
    <t>十七、住房保障支出</t>
  </si>
  <si>
    <t>棚户区改造投入增长</t>
  </si>
  <si>
    <t>十八、粮油物资储备支出</t>
  </si>
  <si>
    <t>十九、债务付息支出</t>
  </si>
  <si>
    <t>二十、其他支出</t>
  </si>
  <si>
    <t xml:space="preserve">   公共财政预算支出合计</t>
  </si>
  <si>
    <r>
      <t>交口县二</t>
    </r>
    <r>
      <rPr>
        <sz val="18"/>
        <rFont val="Times New Roman"/>
        <family val="1"/>
      </rPr>
      <t>O</t>
    </r>
    <r>
      <rPr>
        <sz val="18"/>
        <rFont val="方正小标宋简体"/>
        <family val="4"/>
      </rPr>
      <t>一八年政府性基金收入完成情况表</t>
    </r>
  </si>
  <si>
    <t>表三</t>
  </si>
  <si>
    <t>一、国有土地使用权出让收入</t>
  </si>
  <si>
    <t>二、国有土地收益基金收入</t>
  </si>
  <si>
    <t>三、农业土地开发资金收入</t>
  </si>
  <si>
    <t>四、城市基础设施配套费收入</t>
  </si>
  <si>
    <t>五、污水处理费</t>
  </si>
  <si>
    <t>六、其他政府性基金</t>
  </si>
  <si>
    <t>政府性基金收入合计</t>
  </si>
  <si>
    <r>
      <t>交口县二</t>
    </r>
    <r>
      <rPr>
        <sz val="18"/>
        <rFont val="Times New Roman"/>
        <family val="1"/>
      </rPr>
      <t>O</t>
    </r>
    <r>
      <rPr>
        <sz val="18"/>
        <rFont val="方正小标宋简体"/>
        <family val="4"/>
      </rPr>
      <t>一八年政府性基金支出执行情况表</t>
    </r>
  </si>
  <si>
    <t>表四</t>
  </si>
  <si>
    <t>一、大中型水库移民后期扶持基金</t>
  </si>
  <si>
    <t>二、小型水库移民扶助基金</t>
  </si>
  <si>
    <t>三、国有土地使用权出让收入</t>
  </si>
  <si>
    <t>四、国有土地收益基金收入</t>
  </si>
  <si>
    <t>五、农业土地开发资金收入</t>
  </si>
  <si>
    <t>六、城市基础设施配套费</t>
  </si>
  <si>
    <t>七、污水处理费</t>
  </si>
  <si>
    <t>八、大中型水库库区基金</t>
  </si>
  <si>
    <t>九、旅游发展基金</t>
  </si>
  <si>
    <t>十、彩票公益金</t>
  </si>
  <si>
    <t>十一、其他政府性基金</t>
  </si>
  <si>
    <t>政府性基金支出合计</t>
  </si>
  <si>
    <t>交口县二○一八年国有资本经营预算收支情况表</t>
  </si>
  <si>
    <t>表五</t>
  </si>
  <si>
    <t>项目</t>
  </si>
  <si>
    <t>执行为预算的%</t>
  </si>
  <si>
    <t>执行为2017年决算的%</t>
  </si>
  <si>
    <t>备注</t>
  </si>
  <si>
    <t>国有资本经营收入合计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</si>
  <si>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</si>
  <si>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</si>
  <si>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</si>
  <si>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</si>
  <si>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</si>
  <si>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国有资本经营支出合计</t>
  </si>
  <si>
    <t>一、教育</t>
  </si>
  <si>
    <t>二、科学技术</t>
  </si>
  <si>
    <t>三、文化体育与传媒</t>
  </si>
  <si>
    <t>四、社会保障和就业</t>
  </si>
  <si>
    <t>五、节能环保</t>
  </si>
  <si>
    <t>六、城乡社区事务</t>
  </si>
  <si>
    <t>七、农林水事务</t>
  </si>
  <si>
    <t>八、交通运输</t>
  </si>
  <si>
    <t>九、资源勘探电力信息等</t>
  </si>
  <si>
    <t>十、商业服务业等</t>
  </si>
  <si>
    <t>十一、其他支出</t>
  </si>
  <si>
    <r>
      <t>交口县二</t>
    </r>
    <r>
      <rPr>
        <sz val="18"/>
        <rFont val="Times New Roman"/>
        <family val="1"/>
      </rPr>
      <t>O</t>
    </r>
    <r>
      <rPr>
        <sz val="18"/>
        <rFont val="方正小标宋简体"/>
        <family val="4"/>
      </rPr>
      <t>一八年社会保险基金收支情况表</t>
    </r>
  </si>
  <si>
    <t>表六</t>
  </si>
  <si>
    <t xml:space="preserve"> 项  目</t>
  </si>
  <si>
    <t>上年结余</t>
  </si>
  <si>
    <t>2018年收入数</t>
  </si>
  <si>
    <t>其中：财政
补贴收入</t>
  </si>
  <si>
    <t>2018年支出数</t>
  </si>
  <si>
    <t>年末滚存结余</t>
  </si>
  <si>
    <t>一、企业职工基本养老保险基金</t>
  </si>
  <si>
    <t>二、机关事业单位养老保险基金</t>
  </si>
  <si>
    <t>三、城乡居民基本养老保险基金</t>
  </si>
  <si>
    <t>四、生育保险基金</t>
  </si>
  <si>
    <t>合    计</t>
  </si>
  <si>
    <t>2019年一般公共预算收支平衡表(草案)</t>
  </si>
  <si>
    <t>表七</t>
  </si>
  <si>
    <r>
      <t xml:space="preserve">     </t>
    </r>
    <r>
      <rPr>
        <sz val="12"/>
        <rFont val="仿宋_GB2312"/>
        <family val="3"/>
      </rPr>
      <t>单位：万元</t>
    </r>
  </si>
  <si>
    <t>项  目</t>
  </si>
  <si>
    <t>金额</t>
  </si>
  <si>
    <t>一、上年结余</t>
  </si>
  <si>
    <t>二、一般预算收入</t>
  </si>
  <si>
    <t>三、上级补助收入</t>
  </si>
  <si>
    <t xml:space="preserve">  (一)返还性收入</t>
  </si>
  <si>
    <t xml:space="preserve">   1、所得税等基数返还</t>
  </si>
  <si>
    <t xml:space="preserve">   2、成品油价格和税费改革返还收入</t>
  </si>
  <si>
    <t xml:space="preserve">   3、增值税返还</t>
  </si>
  <si>
    <t xml:space="preserve">   4、增值税五五分享税收返还收入</t>
  </si>
  <si>
    <t xml:space="preserve">  (二)一般性转移支付收入</t>
  </si>
  <si>
    <t xml:space="preserve">   1、体制补助收入</t>
  </si>
  <si>
    <t xml:space="preserve">   2、均衡性转移支付补助收入</t>
  </si>
  <si>
    <t xml:space="preserve">   3、县级基本财力保障机制奖补资金收入</t>
  </si>
  <si>
    <t xml:space="preserve">   4、结算补助收入</t>
  </si>
  <si>
    <t xml:space="preserve">   5、资源枯竭城市转移支付补助收入</t>
  </si>
  <si>
    <t xml:space="preserve">   6、企业事业单位划转补助收入</t>
  </si>
  <si>
    <t xml:space="preserve">   7、成品油税费改革转移支付补助收入</t>
  </si>
  <si>
    <t xml:space="preserve">   8、基层公检法司转移支付收入</t>
  </si>
  <si>
    <t xml:space="preserve">   9、城乡义务教育等转移支付补助收入</t>
  </si>
  <si>
    <t xml:space="preserve">   10、基本养老金转移支付收入</t>
  </si>
  <si>
    <t xml:space="preserve">   11、城乡居民基本医疗保险转移支付收入</t>
  </si>
  <si>
    <t xml:space="preserve">   12、农村综合改革转移支付收入</t>
  </si>
  <si>
    <t xml:space="preserve">   13、固定数额补助收入</t>
  </si>
  <si>
    <t xml:space="preserve">   14、革命老区转移支付收入</t>
  </si>
  <si>
    <t xml:space="preserve">   15、贫困地区转移支付收入</t>
  </si>
  <si>
    <t xml:space="preserve">   16、公共服务共同事权转移支付</t>
  </si>
  <si>
    <t xml:space="preserve">   17、其他一般性转移支付</t>
  </si>
  <si>
    <t>（三）专项转移支付收入（预告知）</t>
  </si>
  <si>
    <t>四、调入稳定调节资金</t>
  </si>
  <si>
    <t>五、调入政府性基金</t>
  </si>
  <si>
    <t>六、新增一般债券</t>
  </si>
  <si>
    <t>收    入    合    计</t>
  </si>
  <si>
    <r>
      <t>交口县二</t>
    </r>
    <r>
      <rPr>
        <sz val="18"/>
        <rFont val="Times New Roman"/>
        <family val="1"/>
      </rPr>
      <t>O</t>
    </r>
    <r>
      <rPr>
        <sz val="18"/>
        <rFont val="方正小标宋简体"/>
        <family val="4"/>
      </rPr>
      <t>一九年财政预算收入</t>
    </r>
    <r>
      <rPr>
        <sz val="18"/>
        <rFont val="Times New Roman"/>
        <family val="1"/>
      </rPr>
      <t>(</t>
    </r>
    <r>
      <rPr>
        <sz val="18"/>
        <rFont val="方正小标宋简体"/>
        <family val="4"/>
      </rPr>
      <t>草案）</t>
    </r>
  </si>
  <si>
    <t>表八</t>
  </si>
  <si>
    <t>2019年预算数</t>
  </si>
  <si>
    <t>为2018年完成数%</t>
  </si>
  <si>
    <t>备    注</t>
  </si>
  <si>
    <t>一般公共财政预算收入合计</t>
  </si>
  <si>
    <t xml:space="preserve">    7、印花税</t>
  </si>
  <si>
    <t xml:space="preserve">    8、城镇土地使用税</t>
  </si>
  <si>
    <t xml:space="preserve">    9、土地增值税</t>
  </si>
  <si>
    <t xml:space="preserve">    4、国有资源有偿使用收入</t>
  </si>
  <si>
    <t xml:space="preserve">    5、政府住房基金收入</t>
  </si>
  <si>
    <t xml:space="preserve">    6、其他收入</t>
  </si>
  <si>
    <t>交口县二O一九年一般公共预算支出总表（草案）</t>
  </si>
  <si>
    <t>表九</t>
  </si>
  <si>
    <t>支 出 项 目</t>
  </si>
  <si>
    <t>一般公共财政预算支出</t>
  </si>
  <si>
    <t>五、文化旅游体育与传媒支出</t>
  </si>
  <si>
    <t>七、卫生健康支出</t>
  </si>
  <si>
    <t>十六、自然资源海洋气象等支出</t>
  </si>
  <si>
    <t>十九、灾害防治及应急管理支出</t>
  </si>
  <si>
    <t>根据机构改革增设科目</t>
  </si>
  <si>
    <t>二十、预备费</t>
  </si>
  <si>
    <t>二十一、债务付息支出</t>
  </si>
  <si>
    <t>二十二、其他支出</t>
  </si>
  <si>
    <t>二十三、转移性支出</t>
  </si>
  <si>
    <t xml:space="preserve">   上解支出</t>
  </si>
  <si>
    <t xml:space="preserve">  　　专项上解支出</t>
  </si>
  <si>
    <t>二十四、债务还本支出</t>
  </si>
  <si>
    <t xml:space="preserve">  地方政府债务还本支出</t>
  </si>
  <si>
    <t>交口县二〇一九年一般公共预算支出（草案）</t>
  </si>
  <si>
    <t>表十</t>
  </si>
  <si>
    <t>功能科目名称</t>
  </si>
  <si>
    <t>合计</t>
  </si>
  <si>
    <t>一般公共服务支出</t>
  </si>
  <si>
    <t xml:space="preserve">  人大事务</t>
  </si>
  <si>
    <t xml:space="preserve">    行政运行（人大事务）</t>
  </si>
  <si>
    <t xml:space="preserve">    代表工作</t>
  </si>
  <si>
    <t xml:space="preserve">    事业运行（人大事务）</t>
  </si>
  <si>
    <t xml:space="preserve">  政协事务</t>
  </si>
  <si>
    <t xml:space="preserve">    行政运行（政协事务）</t>
  </si>
  <si>
    <t xml:space="preserve">    委员视察</t>
  </si>
  <si>
    <t xml:space="preserve">    事业运行（政协事务）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</si>
  <si>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</si>
  <si>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</si>
  <si>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</si>
  <si>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机关服务（政府办公厅（室）及相关机构事务）</t>
  </si>
  <si>
    <t xml:space="preserve">    政务公开审批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</si>
  <si>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</si>
  <si>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</si>
  <si>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</si>
  <si>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</si>
  <si>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战略规划与实施</t>
  </si>
  <si>
    <t xml:space="preserve">    经济体制改革研究</t>
  </si>
  <si>
    <t xml:space="preserve">    事业运行（发展与改革事务）</t>
  </si>
  <si>
    <t xml:space="preserve">  统计信息事务</t>
  </si>
  <si>
    <t xml:space="preserve">    行政运行（统计信息事务）</t>
  </si>
  <si>
    <t xml:space="preserve">    专项普查活动</t>
  </si>
  <si>
    <t xml:space="preserve">    事业运行（统计信息事务）</t>
  </si>
  <si>
    <t xml:space="preserve">  财政事务</t>
  </si>
  <si>
    <t xml:space="preserve">    行政运行（财政事务）</t>
  </si>
  <si>
    <t xml:space="preserve">    一般行政管理事务（财政事务）</t>
  </si>
  <si>
    <t xml:space="preserve">    财政国库业务</t>
  </si>
  <si>
    <t xml:space="preserve">    财政委托业务支出</t>
  </si>
  <si>
    <t xml:space="preserve">    事业运行（财政事务）</t>
  </si>
  <si>
    <t xml:space="preserve">    其他财政事务支出</t>
  </si>
  <si>
    <t xml:space="preserve">  税收事务</t>
  </si>
  <si>
    <t xml:space="preserve">    行政运行（税收事务）</t>
  </si>
  <si>
    <t xml:space="preserve">    代扣代收代征税款手续费</t>
  </si>
  <si>
    <t xml:space="preserve">    信息化建设（税收事务）</t>
  </si>
  <si>
    <t xml:space="preserve">    其他税收事务支出</t>
  </si>
  <si>
    <t xml:space="preserve">  审计事务</t>
  </si>
  <si>
    <t xml:space="preserve">    行政运行（审计事务）</t>
  </si>
  <si>
    <t xml:space="preserve">    审计业务</t>
  </si>
  <si>
    <t xml:space="preserve">    事业运行（审计事务）</t>
  </si>
  <si>
    <t xml:space="preserve">  人力资源事务</t>
  </si>
  <si>
    <t xml:space="preserve">    行政运行（人力资源事务）</t>
  </si>
  <si>
    <t xml:space="preserve">    事业运行（人力资源事务）</t>
  </si>
  <si>
    <t xml:space="preserve">  纪检监察事务</t>
  </si>
  <si>
    <t xml:space="preserve">    行政运行（纪检监察事务）</t>
  </si>
  <si>
    <t xml:space="preserve">    一般行政管理事务（纪检监察事务）</t>
  </si>
  <si>
    <t xml:space="preserve">    事业运行（纪检监察事务）</t>
  </si>
  <si>
    <t xml:space="preserve">  商贸事务</t>
  </si>
  <si>
    <t xml:space="preserve">    行政运行（商贸事务）</t>
  </si>
  <si>
    <t xml:space="preserve">    事业运行（商贸事务）</t>
  </si>
  <si>
    <t xml:space="preserve">    其他商贸事务支出</t>
  </si>
  <si>
    <t xml:space="preserve">  档案事务</t>
  </si>
  <si>
    <t xml:space="preserve">    行政运行（档案事务）</t>
  </si>
  <si>
    <t xml:space="preserve">    其他档案事务支出</t>
  </si>
  <si>
    <t xml:space="preserve">  民主党派及工商联事务</t>
  </si>
  <si>
    <t xml:space="preserve">    行政运行（民主党派及工商联事务）</t>
  </si>
  <si>
    <t xml:space="preserve">    事业运行（民主党派及工商联事务）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</si>
  <si>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</si>
  <si>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</si>
  <si>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</si>
  <si>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 xml:space="preserve">    事业运行（群众团体事务）</t>
  </si>
  <si>
    <t xml:space="preserve">    其他群众团体事务支出</t>
  </si>
  <si>
    <t xml:space="preserve">  党委办公厅（室）及相关机构事务</t>
  </si>
  <si>
    <t xml:space="preserve">    行政运行（党委办公厅（室）及相关机构事务）</t>
  </si>
  <si>
    <t xml:space="preserve">    事业运行（党委办公厅（室）及相关机构事务）</t>
  </si>
  <si>
    <t xml:space="preserve">  组织事务</t>
  </si>
  <si>
    <t xml:space="preserve">    行政运行（组织事务）</t>
  </si>
  <si>
    <t xml:space="preserve">    事业运行（组织事务）</t>
  </si>
  <si>
    <t xml:space="preserve">    其他组织事务支出</t>
  </si>
  <si>
    <t xml:space="preserve">  宣传事务</t>
  </si>
  <si>
    <t xml:space="preserve">    行政运行（宣传事务）</t>
  </si>
  <si>
    <t xml:space="preserve">    事业运行（宣传事务）</t>
  </si>
  <si>
    <t xml:space="preserve">  统战事务</t>
  </si>
  <si>
    <t xml:space="preserve">    行政运行（统战事务）</t>
  </si>
  <si>
    <t xml:space="preserve">    事业运行（统战事务）</t>
  </si>
  <si>
    <t xml:space="preserve">  其他共产党事务支出</t>
  </si>
  <si>
    <t xml:space="preserve">    行政运行（其他共产党事务支出）</t>
  </si>
  <si>
    <t xml:space="preserve">    事业运行（其他共产党事务支出）</t>
  </si>
  <si>
    <t xml:space="preserve">  市场监督管理事务</t>
  </si>
  <si>
    <t xml:space="preserve">    行政运行</t>
  </si>
  <si>
    <t xml:space="preserve">    标准化管理</t>
  </si>
  <si>
    <t xml:space="preserve">    事业运行</t>
  </si>
  <si>
    <t xml:space="preserve">    其他市场监督管理事务</t>
  </si>
  <si>
    <t xml:space="preserve">  其他一般公共服务支出</t>
  </si>
  <si>
    <t xml:space="preserve">    其他一般公共服务支出</t>
  </si>
  <si>
    <t>公共安全支出</t>
  </si>
  <si>
    <t xml:space="preserve">  公安</t>
  </si>
  <si>
    <t xml:space="preserve">    行政运行（公安）</t>
  </si>
  <si>
    <t xml:space="preserve">    一般行政管理事务（公安）</t>
  </si>
  <si>
    <t xml:space="preserve">    执法办案</t>
  </si>
  <si>
    <t xml:space="preserve">    事业运行（公安）</t>
  </si>
  <si>
    <t xml:space="preserve">  司法</t>
  </si>
  <si>
    <t xml:space="preserve">    行政运行（司法）</t>
  </si>
  <si>
    <t xml:space="preserve">    一般行政管理事务（司法）</t>
  </si>
  <si>
    <t xml:space="preserve">    事业运行（司法）</t>
  </si>
  <si>
    <t>教育支出</t>
  </si>
  <si>
    <t xml:space="preserve">  教育管理事务</t>
  </si>
  <si>
    <t xml:space="preserve">    行政运行（教育管理事务）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</si>
  <si>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</si>
  <si>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</si>
  <si>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</si>
  <si>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</si>
  <si>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</si>
  <si>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</si>
  <si>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</si>
  <si>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</si>
  <si>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职业高中教育</t>
  </si>
  <si>
    <t xml:space="preserve">    其他职业教育支出</t>
  </si>
  <si>
    <t xml:space="preserve">  成人教育</t>
  </si>
  <si>
    <t xml:space="preserve">    其他成人教育支出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</si>
  <si>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</si>
  <si>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</si>
  <si>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</si>
  <si>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</si>
  <si>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教育费附加安排的支出</t>
  </si>
  <si>
    <t xml:space="preserve">    农村中小学校舍建设（教育费附加安排的支出）</t>
  </si>
  <si>
    <t xml:space="preserve">    农村中小学教学设施（教育费附加安排的支出）</t>
  </si>
  <si>
    <t xml:space="preserve">    中等职业学校教学设施（教育费附加安排的支出）</t>
  </si>
  <si>
    <t xml:space="preserve">    其他教育费附加安排的支出</t>
  </si>
  <si>
    <t xml:space="preserve">  其他教育支出</t>
  </si>
  <si>
    <t xml:space="preserve">    其他教育支出</t>
  </si>
  <si>
    <t>科学技术支出</t>
  </si>
  <si>
    <t xml:space="preserve">  技术研究与开发</t>
  </si>
  <si>
    <t xml:space="preserve">    其他技术研究与开发支出</t>
  </si>
  <si>
    <t xml:space="preserve">  科学技术普及</t>
  </si>
  <si>
    <t xml:space="preserve">    机构运行（科学技术普及）</t>
  </si>
  <si>
    <t>文化旅游体育与传媒支出</t>
  </si>
  <si>
    <t xml:space="preserve">  文化和旅游</t>
  </si>
  <si>
    <t xml:space="preserve">    行政运行（文化）</t>
  </si>
  <si>
    <t xml:space="preserve">    艺术表演团体</t>
  </si>
  <si>
    <t xml:space="preserve">    文化活动</t>
  </si>
  <si>
    <t xml:space="preserve">    群众文化</t>
  </si>
  <si>
    <t xml:space="preserve">    其他文化和旅游支出</t>
  </si>
  <si>
    <t xml:space="preserve">  文物</t>
  </si>
  <si>
    <t xml:space="preserve">    行政运行（文物）</t>
  </si>
  <si>
    <t xml:space="preserve">    文物保护</t>
  </si>
  <si>
    <t xml:space="preserve">    其他文物支出</t>
  </si>
  <si>
    <t xml:space="preserve">  体育</t>
  </si>
  <si>
    <t xml:space="preserve">    体育场馆</t>
  </si>
  <si>
    <t xml:space="preserve">  新闻出版电影</t>
  </si>
  <si>
    <t xml:space="preserve">    电影</t>
  </si>
  <si>
    <t xml:space="preserve">    其他新闻出版电影支出</t>
  </si>
  <si>
    <t xml:space="preserve">  广播电视</t>
  </si>
  <si>
    <t xml:space="preserve">    电视</t>
  </si>
  <si>
    <t xml:space="preserve">      广播电视中心</t>
  </si>
  <si>
    <t xml:space="preserve">    其他广播电视支出</t>
  </si>
  <si>
    <t xml:space="preserve">  其他文化体育与传媒支出</t>
  </si>
  <si>
    <t xml:space="preserve">    其他文化体育与传媒支出</t>
  </si>
  <si>
    <t>社会保障和就业支出</t>
  </si>
  <si>
    <t xml:space="preserve">  人力资源和社会保障管理事务</t>
  </si>
  <si>
    <t xml:space="preserve">    行政运行（人力资源和社会保障管理事务）</t>
  </si>
  <si>
    <t xml:space="preserve">    就业管理事务</t>
  </si>
  <si>
    <t xml:space="preserve">    信息化建设（人力资源和社会保障管理事务）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</si>
  <si>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</si>
  <si>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</si>
  <si>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</si>
  <si>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</si>
  <si>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</si>
  <si>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</si>
  <si>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</si>
  <si>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</si>
  <si>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</si>
  <si>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未归口管理的行政单位离退休</t>
  </si>
  <si>
    <t xml:space="preserve">    机关事业单位基本养老保险缴费支出</t>
  </si>
  <si>
    <t xml:space="preserve">    对机关事业单位基本养老保险基金的补助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</si>
  <si>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</si>
  <si>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</si>
  <si>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</si>
  <si>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</si>
  <si>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</si>
  <si>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</si>
  <si>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</si>
  <si>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</si>
  <si>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社会福利</t>
  </si>
  <si>
    <t xml:space="preserve">    儿童福利</t>
  </si>
  <si>
    <t xml:space="preserve">    老年福利</t>
  </si>
  <si>
    <t xml:space="preserve">    社会福利事业单位</t>
  </si>
  <si>
    <t xml:space="preserve">  残疾人事业</t>
  </si>
  <si>
    <t xml:space="preserve">    行政运行（残疾人事业）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</si>
  <si>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</si>
  <si>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</si>
  <si>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</si>
  <si>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</si>
  <si>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</si>
  <si>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</si>
  <si>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</si>
  <si>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</si>
  <si>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</si>
  <si>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</si>
  <si>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</si>
  <si>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特困人员救助供养</t>
  </si>
  <si>
    <t xml:space="preserve">    农村特困人员救助供养支出</t>
  </si>
  <si>
    <t xml:space="preserve">  其他生活救助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</si>
  <si>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</si>
  <si>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</si>
  <si>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</si>
  <si>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</si>
  <si>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退役军人管理事务</t>
  </si>
  <si>
    <t xml:space="preserve">  其他社会保障和就业支出</t>
  </si>
  <si>
    <t xml:space="preserve">    其他社会保障和就业支出</t>
  </si>
  <si>
    <t>卫生健康支出</t>
  </si>
  <si>
    <t xml:space="preserve">  卫生健康管理事务</t>
  </si>
  <si>
    <t xml:space="preserve">    行政运行（医疗卫生管理事务）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</si>
  <si>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</si>
  <si>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</si>
  <si>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</si>
  <si>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</si>
  <si>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</si>
  <si>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</si>
  <si>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</si>
  <si>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</si>
  <si>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</si>
  <si>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</si>
  <si>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</si>
  <si>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</si>
  <si>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</si>
  <si>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计划生育事务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</si>
  <si>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</si>
  <si>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</si>
  <si>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</si>
  <si>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</si>
  <si>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</si>
  <si>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</si>
  <si>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</si>
  <si>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</si>
  <si>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</si>
  <si>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  其他医疗救助支出</t>
  </si>
  <si>
    <t xml:space="preserve">  优抚对象医疗</t>
  </si>
  <si>
    <t xml:space="preserve">    优抚对象医疗补助</t>
  </si>
  <si>
    <t>节能环保支出</t>
  </si>
  <si>
    <t xml:space="preserve">  环境保护管理事务</t>
  </si>
  <si>
    <t xml:space="preserve">    行政运行（环境保护管理事务）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</si>
  <si>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</si>
  <si>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</si>
  <si>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</si>
  <si>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</si>
  <si>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</si>
  <si>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</si>
  <si>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固体废弃物与化学品</t>
  </si>
  <si>
    <t xml:space="preserve">  天然林保护</t>
  </si>
  <si>
    <t xml:space="preserve">    社会保险补助</t>
  </si>
  <si>
    <t xml:space="preserve">  退耕还林</t>
  </si>
  <si>
    <t xml:space="preserve">    退耕现金</t>
  </si>
  <si>
    <t xml:space="preserve">    其他退耕还林支出</t>
  </si>
  <si>
    <t>城乡社区支出</t>
  </si>
  <si>
    <t xml:space="preserve">  城乡社区管理事务</t>
  </si>
  <si>
    <t xml:space="preserve">    行政运行（城乡社区管理事务）</t>
  </si>
  <si>
    <t xml:space="preserve">    城管执法</t>
  </si>
  <si>
    <t xml:space="preserve">    其他城乡社区管理事务支出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</si>
  <si>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</si>
  <si>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</si>
  <si>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</si>
  <si>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</si>
  <si>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其他城乡社区支出</t>
  </si>
  <si>
    <t xml:space="preserve">    其他城乡社区支出</t>
  </si>
  <si>
    <t>农林水支出</t>
  </si>
  <si>
    <t xml:space="preserve">  农业</t>
  </si>
  <si>
    <t xml:space="preserve">    行政运行（农业）</t>
  </si>
  <si>
    <t xml:space="preserve">    事业运行（农业）</t>
  </si>
  <si>
    <t xml:space="preserve">    病虫害控制</t>
  </si>
  <si>
    <t xml:space="preserve">    农业生产支持补贴</t>
  </si>
  <si>
    <t xml:space="preserve">    农业组织化与产业化经营</t>
  </si>
  <si>
    <t xml:space="preserve">    农村公益事业</t>
  </si>
  <si>
    <t xml:space="preserve">    农业资源保护修复与利用</t>
  </si>
  <si>
    <t xml:space="preserve">    其他农业支出</t>
  </si>
  <si>
    <t xml:space="preserve">  林业和草原</t>
  </si>
  <si>
    <t xml:space="preserve">    行政运行（林业）</t>
  </si>
  <si>
    <t xml:space="preserve">    事业机构</t>
  </si>
  <si>
    <t xml:space="preserve">    森林培育（林业）</t>
  </si>
  <si>
    <t xml:space="preserve">    森林资源管理</t>
  </si>
  <si>
    <t xml:space="preserve">    森林生态效益补偿</t>
  </si>
  <si>
    <t xml:space="preserve">    自然保护区等管理</t>
  </si>
  <si>
    <t xml:space="preserve">    执法与监督</t>
  </si>
  <si>
    <t xml:space="preserve">    防灾减灾</t>
  </si>
  <si>
    <t xml:space="preserve">    其他林业和草原支出</t>
  </si>
  <si>
    <t xml:space="preserve">  水利</t>
  </si>
  <si>
    <t xml:space="preserve">    行政运行（水利）</t>
  </si>
  <si>
    <t xml:space="preserve">    水利工程建设（水利）</t>
  </si>
  <si>
    <t xml:space="preserve">    水利工程运行与维护</t>
  </si>
  <si>
    <t xml:space="preserve">    水土保持（水利）</t>
  </si>
  <si>
    <t xml:space="preserve">    水资源节约管理与保护</t>
  </si>
  <si>
    <t xml:space="preserve">    防汛</t>
  </si>
  <si>
    <t xml:space="preserve">    抗旱</t>
  </si>
  <si>
    <t xml:space="preserve">    农田水利</t>
  </si>
  <si>
    <t xml:space="preserve">    江河湖库水系综合整治</t>
  </si>
  <si>
    <t xml:space="preserve">    其他水利支出</t>
  </si>
  <si>
    <t xml:space="preserve">  扶贫</t>
  </si>
  <si>
    <t xml:space="preserve">    行政运行（扶贫）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</si>
  <si>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</si>
  <si>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</si>
  <si>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</si>
  <si>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</si>
  <si>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扶贫事业机构</t>
  </si>
  <si>
    <t xml:space="preserve">    其他扶贫支出</t>
  </si>
  <si>
    <t xml:space="preserve">  农村综合改革</t>
  </si>
  <si>
    <t xml:space="preserve">    对村民委员会和村党支部的补助</t>
  </si>
  <si>
    <t xml:space="preserve">  普惠金融发展支出</t>
  </si>
  <si>
    <t xml:space="preserve">    支持农村金融机构</t>
  </si>
  <si>
    <t xml:space="preserve">    农业保险保费补贴</t>
  </si>
  <si>
    <t>交通运输支出</t>
  </si>
  <si>
    <t xml:space="preserve">  公路水路运输</t>
  </si>
  <si>
    <t xml:space="preserve">    行政运行（公路水路运输）</t>
  </si>
  <si>
    <t xml:space="preserve">    公路建设</t>
  </si>
  <si>
    <t xml:space="preserve">    公路养护（公路水路运输）</t>
  </si>
  <si>
    <t xml:space="preserve">    公路运输管理</t>
  </si>
  <si>
    <t xml:space="preserve">    其他公路水路运输支出</t>
  </si>
  <si>
    <t xml:space="preserve">  成品油价格改革对交通运输的补贴</t>
  </si>
  <si>
    <t xml:space="preserve">    对城市公交的补贴</t>
  </si>
  <si>
    <t xml:space="preserve">    对出租车的补贴</t>
  </si>
  <si>
    <t xml:space="preserve">  车辆购置税支出</t>
  </si>
  <si>
    <t xml:space="preserve">    车辆购置税用于农村公路建设支出</t>
  </si>
  <si>
    <t>资源勘探信息等支出</t>
  </si>
  <si>
    <t xml:space="preserve">  工业和信息产业监管</t>
  </si>
  <si>
    <t xml:space="preserve">    其他工业和信息产业监管支出</t>
  </si>
  <si>
    <t xml:space="preserve">  支持中小企业发展和管理支出</t>
  </si>
  <si>
    <t xml:space="preserve">    行政运行（支持中小企业发展和管理支出）</t>
  </si>
  <si>
    <t xml:space="preserve">    中小企业发展专项</t>
  </si>
  <si>
    <t xml:space="preserve">    其他支持中小企业发展和管理支出</t>
  </si>
  <si>
    <t>商业服务业等支出</t>
  </si>
  <si>
    <t xml:space="preserve">  商业流通事务</t>
  </si>
  <si>
    <t xml:space="preserve">    行政运行（商业流通事务）</t>
  </si>
  <si>
    <t xml:space="preserve">    事业运行（商业流通事务）</t>
  </si>
  <si>
    <t xml:space="preserve">    其他商业流通事务支出</t>
  </si>
  <si>
    <t>自然资源海洋气象等支出</t>
  </si>
  <si>
    <t xml:space="preserve">  自然资源事务</t>
  </si>
  <si>
    <t xml:space="preserve">    行政运行（国土资源事务）</t>
  </si>
  <si>
    <t xml:space="preserve">    国土整治</t>
  </si>
  <si>
    <t xml:space="preserve">    事业运行（国土资源事务）</t>
  </si>
  <si>
    <t xml:space="preserve">    其他自然资源事务支出</t>
  </si>
  <si>
    <t xml:space="preserve">  气象事务</t>
  </si>
  <si>
    <t xml:space="preserve">    气象事业机构</t>
  </si>
  <si>
    <t xml:space="preserve">    气象服务</t>
  </si>
  <si>
    <t>住房保障支出</t>
  </si>
  <si>
    <t xml:space="preserve">  保障性安居工程支出</t>
  </si>
  <si>
    <t xml:space="preserve">    棚户区改造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</si>
  <si>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</si>
  <si>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</si>
  <si>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</si>
  <si>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</si>
  <si>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</si>
  <si>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</si>
  <si>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>粮油物资储备支出</t>
  </si>
  <si>
    <t xml:space="preserve">  粮油事务</t>
  </si>
  <si>
    <t xml:space="preserve">    行政运行（粮油事务）</t>
  </si>
  <si>
    <t xml:space="preserve">    一般行政管理事务（粮油事务）</t>
  </si>
  <si>
    <t xml:space="preserve">    粮食财务挂账利息补贴</t>
  </si>
  <si>
    <t xml:space="preserve">    事业运行（粮油事务）</t>
  </si>
  <si>
    <t xml:space="preserve">      粮食市场稽查队</t>
  </si>
  <si>
    <t xml:space="preserve">  物资事务</t>
  </si>
  <si>
    <t xml:space="preserve">    仓库建设</t>
  </si>
  <si>
    <t xml:space="preserve">  粮油储备</t>
  </si>
  <si>
    <t xml:space="preserve">    储备粮油补贴</t>
  </si>
  <si>
    <t xml:space="preserve">    储备粮（油）库建设</t>
  </si>
  <si>
    <t>灾害防治及应急管理支出</t>
  </si>
  <si>
    <t xml:space="preserve">  应急管理事务</t>
  </si>
  <si>
    <t xml:space="preserve">    安全监管</t>
  </si>
  <si>
    <t xml:space="preserve">    应急救援</t>
  </si>
  <si>
    <t xml:space="preserve">  消防事务</t>
  </si>
  <si>
    <t xml:space="preserve">    一般行政管理事务</t>
  </si>
  <si>
    <t xml:space="preserve">  煤矿安全</t>
  </si>
  <si>
    <t xml:space="preserve">  地震事务</t>
  </si>
  <si>
    <t xml:space="preserve">    地震事业机构</t>
  </si>
  <si>
    <t xml:space="preserve">  自然灾害救灾及恢复重建支出</t>
  </si>
  <si>
    <t xml:space="preserve">    中央自然灾害生活补助</t>
  </si>
  <si>
    <t xml:space="preserve">    地方自然灾害生活补助</t>
  </si>
  <si>
    <t>预备费</t>
  </si>
  <si>
    <t xml:space="preserve">  预备费</t>
  </si>
  <si>
    <t xml:space="preserve">    预备费</t>
  </si>
  <si>
    <t>其他支出</t>
  </si>
  <si>
    <t xml:space="preserve">  年初预留</t>
  </si>
  <si>
    <t xml:space="preserve">    年初预留</t>
  </si>
  <si>
    <t>债务付息支出</t>
  </si>
  <si>
    <t xml:space="preserve">  中央政府国内债务付息支出</t>
  </si>
  <si>
    <t xml:space="preserve">    中央政府国内债务付息支出</t>
  </si>
  <si>
    <t xml:space="preserve">  说明：1、预算数包括本年本级收入、上级返还性收入、一般性转移、专项转移支付资金安排的支出。</t>
  </si>
  <si>
    <t>交口县二○一九年一般公共预算支出分经济科目表（草案）</t>
  </si>
  <si>
    <t>表十一</t>
  </si>
  <si>
    <t>经济科目名称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</si>
  <si>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</si>
  <si>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</si>
  <si>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</si>
  <si>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</si>
  <si>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</si>
  <si>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</si>
  <si>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</si>
  <si>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</si>
  <si>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九、对个人和家庭补助</t>
  </si>
  <si>
    <t>十、对社会保障基金补助</t>
  </si>
  <si>
    <t>十一、债务利息及费用支出</t>
  </si>
  <si>
    <t>十二、债务还本支出</t>
  </si>
  <si>
    <t>十三、预备费及预留</t>
  </si>
  <si>
    <t>十四、其他支出</t>
  </si>
  <si>
    <r>
      <t>交口县二</t>
    </r>
    <r>
      <rPr>
        <b/>
        <sz val="18"/>
        <rFont val="宋体"/>
        <family val="0"/>
      </rPr>
      <t>〇</t>
    </r>
    <r>
      <rPr>
        <b/>
        <sz val="18"/>
        <rFont val="方正小标宋简体"/>
        <family val="4"/>
      </rPr>
      <t>一九年一般公共预算基本支出（草案）</t>
    </r>
  </si>
  <si>
    <t>表十二</t>
  </si>
  <si>
    <t xml:space="preserve">      行政审批中心</t>
  </si>
  <si>
    <t>交口县二○一九年财政预算基本支出分经济科目表（草案）</t>
  </si>
  <si>
    <t>表十三</t>
  </si>
  <si>
    <t>机关工资福利支出</t>
  </si>
  <si>
    <t xml:space="preserve">   工资奖金津补贴</t>
  </si>
  <si>
    <t xml:space="preserve">   社会保障缴费</t>
  </si>
  <si>
    <t xml:space="preserve">   住房公积金</t>
  </si>
  <si>
    <t>机关商品和服务支出</t>
  </si>
  <si>
    <t xml:space="preserve">   办公经费</t>
  </si>
  <si>
    <t xml:space="preserve">   公务接待费</t>
  </si>
  <si>
    <t xml:space="preserve">   公务用车运行维护费</t>
  </si>
  <si>
    <t>对事业单位经常性补助</t>
  </si>
  <si>
    <t xml:space="preserve">   工资福利支出</t>
  </si>
  <si>
    <t xml:space="preserve">   商品和服务支出</t>
  </si>
  <si>
    <t>对个人和家庭的补助</t>
  </si>
  <si>
    <t xml:space="preserve">   社会福利和救助</t>
  </si>
  <si>
    <t xml:space="preserve">   离退休费</t>
  </si>
  <si>
    <t>对社会保障基金补助</t>
  </si>
  <si>
    <t xml:space="preserve">   对社会保险基金补助</t>
  </si>
  <si>
    <r>
      <t>交口县二</t>
    </r>
    <r>
      <rPr>
        <b/>
        <sz val="18"/>
        <rFont val="宋体"/>
        <family val="0"/>
      </rPr>
      <t>〇</t>
    </r>
    <r>
      <rPr>
        <b/>
        <sz val="18"/>
        <rFont val="方正小标宋简体"/>
        <family val="4"/>
      </rPr>
      <t>一九年政府性基金预算收入（草案）</t>
    </r>
  </si>
  <si>
    <t>表十四</t>
  </si>
  <si>
    <t>收  入  项  目</t>
  </si>
  <si>
    <t xml:space="preserve">     1、国有土地收益基金收入</t>
  </si>
  <si>
    <t xml:space="preserve">     2、农业土地开发资金收入</t>
  </si>
  <si>
    <t xml:space="preserve">     3、国有土地使用权出让金收入</t>
  </si>
  <si>
    <t xml:space="preserve">     4、城市基础设施配套费收入</t>
  </si>
  <si>
    <t xml:space="preserve">     5、污水处理费</t>
  </si>
  <si>
    <t xml:space="preserve">    政府性基金预算收入合计</t>
  </si>
  <si>
    <t xml:space="preserve">    转移性收入</t>
  </si>
  <si>
    <t xml:space="preserve">        专项转移支付</t>
  </si>
  <si>
    <t xml:space="preserve">        上年结余收入</t>
  </si>
  <si>
    <t xml:space="preserve">    新增专项债券</t>
  </si>
  <si>
    <t xml:space="preserve">  政府性基金预算收入总计</t>
  </si>
  <si>
    <r>
      <t>交口县二</t>
    </r>
    <r>
      <rPr>
        <b/>
        <sz val="18"/>
        <rFont val="宋体"/>
        <family val="0"/>
      </rPr>
      <t>〇</t>
    </r>
    <r>
      <rPr>
        <b/>
        <sz val="18"/>
        <rFont val="方正小标宋简体"/>
        <family val="4"/>
      </rPr>
      <t>一九年政府性基金预算支出（草案）</t>
    </r>
  </si>
  <si>
    <t>表十五</t>
  </si>
  <si>
    <t xml:space="preserve">  旅游发展基金支出</t>
  </si>
  <si>
    <t xml:space="preserve">    地方旅游开发项目补助</t>
  </si>
  <si>
    <t xml:space="preserve">  国有土地使用权出让收入及对应专项债务收入安排的支出</t>
  </si>
  <si>
    <t xml:space="preserve">    征地和拆迁补偿支出（国有土地使用权出让收入安排的支出）</t>
  </si>
  <si>
    <t xml:space="preserve">    城市建设支出</t>
  </si>
  <si>
    <t xml:space="preserve">    农村基础设施建设支出</t>
  </si>
  <si>
    <t xml:space="preserve">    棚户区改造支出</t>
  </si>
  <si>
    <t xml:space="preserve">    公共租赁住房支出（国有土地使用权出让收入安排的支出）</t>
  </si>
  <si>
    <t xml:space="preserve">    其他国有土地使用权出让收入安排的支出</t>
  </si>
  <si>
    <t xml:space="preserve">  国有土地收益基金及对应专项债务收入安排的支出</t>
  </si>
  <si>
    <t xml:space="preserve">    征地和拆迁补偿支出（国有土地收益基金支出）</t>
  </si>
  <si>
    <t xml:space="preserve">  农业土地开发资金安排的支出</t>
  </si>
  <si>
    <t xml:space="preserve">    农业土地开发资金安排的支出</t>
  </si>
  <si>
    <t xml:space="preserve">  城市基础设施配套费安排的支出</t>
  </si>
  <si>
    <t xml:space="preserve">    其他城市基础设施配套费安排的支出</t>
  </si>
  <si>
    <t xml:space="preserve">  污水处理费安排的支出</t>
  </si>
  <si>
    <t xml:space="preserve">    污水处理设施建设和运营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</si>
  <si>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</si>
  <si>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</si>
  <si>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</si>
  <si>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</si>
  <si>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用于城乡医疗救助的彩票公益金支出</t>
  </si>
  <si>
    <t>交口县二O一九年国有资本经营预算收支（草案）</t>
  </si>
  <si>
    <t>表十六</t>
  </si>
  <si>
    <t>收入项目</t>
  </si>
  <si>
    <t>2019年
预算数</t>
  </si>
  <si>
    <t>2019年预算为2018年完成%</t>
  </si>
  <si>
    <t>支出项目</t>
  </si>
  <si>
    <t>2018年备案预算数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</si>
  <si>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</si>
  <si>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</si>
  <si>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</si>
  <si>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</si>
  <si>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</si>
  <si>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国有资本经营预算收入合计</t>
  </si>
  <si>
    <t>国有资本经营预算支出合计</t>
  </si>
  <si>
    <t>转移性支出</t>
  </si>
  <si>
    <t xml:space="preserve">  国有资本经营预算调出资金</t>
  </si>
  <si>
    <t>国有资本经营预算收入总计</t>
  </si>
  <si>
    <t>国有资本经营预算支出总计</t>
  </si>
  <si>
    <t xml:space="preserve">  说明：我县国有企业经营状况较差，因此，2019年国有资本经营预算收支为零。</t>
  </si>
  <si>
    <r>
      <t>交口县二</t>
    </r>
    <r>
      <rPr>
        <sz val="18"/>
        <rFont val="Times New Roman"/>
        <family val="1"/>
      </rPr>
      <t>O</t>
    </r>
    <r>
      <rPr>
        <sz val="18"/>
        <rFont val="方正小标宋简体"/>
        <family val="4"/>
      </rPr>
      <t>一九年社会保险基金收支预算（草案）</t>
    </r>
  </si>
  <si>
    <t>表十七</t>
  </si>
  <si>
    <t>2019年预算
收入数</t>
  </si>
  <si>
    <t>其中：财政补贴收入</t>
  </si>
  <si>
    <t>2019年预算
支出数</t>
  </si>
  <si>
    <t>年末滚存
结余</t>
  </si>
  <si>
    <t>交口县二○一九年一般性转移支付明细表</t>
  </si>
  <si>
    <t>表十八</t>
  </si>
  <si>
    <t>科目名称</t>
  </si>
  <si>
    <t>审批文件</t>
  </si>
  <si>
    <t>预算指标</t>
  </si>
  <si>
    <t xml:space="preserve">    一般性转移支付</t>
  </si>
  <si>
    <t/>
  </si>
  <si>
    <t xml:space="preserve">      均衡性转移支付支出</t>
  </si>
  <si>
    <t xml:space="preserve">      下达省对市县均衡性转移支付增量资金</t>
  </si>
  <si>
    <t>吕财预[2016]103-2号</t>
  </si>
  <si>
    <t xml:space="preserve">      提前下达2019年乡镇工作补贴转移支付</t>
  </si>
  <si>
    <t>吕财预[2018]206号</t>
  </si>
  <si>
    <t xml:space="preserve">      提前下达2019年省级对社区事务转移支付</t>
  </si>
  <si>
    <t>吕财预[2018]210-2号</t>
  </si>
  <si>
    <t xml:space="preserve">      提前下达2019年省对县级生态转移支付资金</t>
  </si>
  <si>
    <t>吕财预[2018]215-2号</t>
  </si>
  <si>
    <t xml:space="preserve">      提前下达2019省对市县均衡性转移支付增量补助</t>
  </si>
  <si>
    <t>吕财预[2018]222号</t>
  </si>
  <si>
    <t xml:space="preserve">      提前下达2019年省对县级财政均衡性转移支付</t>
  </si>
  <si>
    <t>吕财预[2018]240号</t>
  </si>
  <si>
    <t xml:space="preserve">      提前下达2019年农业转移人口市民化奖励资金</t>
  </si>
  <si>
    <t>吕财预[2018]243号</t>
  </si>
  <si>
    <t xml:space="preserve">      县级基本财力保障机制奖补资金支出</t>
  </si>
  <si>
    <t xml:space="preserve">      提前下达2019年三奖一补奖励基数——基数</t>
  </si>
  <si>
    <t>晋财预[2009]80-2号</t>
  </si>
  <si>
    <t xml:space="preserve">      关于提前下达2019年县级基本财力保障机制奖补资</t>
  </si>
  <si>
    <t>吕财预[2018]192-1号</t>
  </si>
  <si>
    <t xml:space="preserve">      结算补助支出</t>
  </si>
  <si>
    <t xml:space="preserve">      提前下达2019年文物看护人员省级经费</t>
  </si>
  <si>
    <t>吕财行[2018]130-2号</t>
  </si>
  <si>
    <t xml:space="preserve">      提前下达2019年古建筑日常养护省级经费</t>
  </si>
  <si>
    <t>吕财行[2018]137-2号</t>
  </si>
  <si>
    <t xml:space="preserve">      提前下达2019年度基层审计机关基础设施维修费</t>
  </si>
  <si>
    <t>吕财行[2018]150-2号</t>
  </si>
  <si>
    <t xml:space="preserve">      提前19年三区文化 人才中央专项资金</t>
  </si>
  <si>
    <t>吕财教[2018]120-1号</t>
  </si>
  <si>
    <t xml:space="preserve">      提前19年三区文化 人才省级专项资金</t>
  </si>
  <si>
    <t>吕财教[2018]120-2号</t>
  </si>
  <si>
    <t xml:space="preserve">      提前19年美术馆、公共图书馆、文化馆免费开放中</t>
  </si>
  <si>
    <t>吕财教[2018]123-1号</t>
  </si>
  <si>
    <t xml:space="preserve">      提前19年乡镇（公社）老放映员省级资金</t>
  </si>
  <si>
    <t>吕财教[2018]130-2号</t>
  </si>
  <si>
    <t xml:space="preserve">      提前19年教育、文化民生政策市级配套资金的通知</t>
  </si>
  <si>
    <t>吕财教[2018]140号</t>
  </si>
  <si>
    <t xml:space="preserve">      提前19年省级广播电视村村通工程运行维护费省级</t>
  </si>
  <si>
    <t>吕财教[2018]142-2号</t>
  </si>
  <si>
    <t xml:space="preserve">      提前19年农村寄宿制学校电影放映省级专项资金</t>
  </si>
  <si>
    <t>吕财教[2018]150-2号</t>
  </si>
  <si>
    <t xml:space="preserve">      提前下达2019年中央企业军转干部生活补助</t>
  </si>
  <si>
    <t>吕财社[2018]174-1号</t>
  </si>
  <si>
    <t xml:space="preserve">      提前下达2019年省级对乡镇机关食堂补助资金</t>
  </si>
  <si>
    <t>吕财预[2018]207-2号</t>
  </si>
  <si>
    <t xml:space="preserve">      城乡义务教育转移支付支出</t>
  </si>
  <si>
    <t xml:space="preserve">      提前19年原民办代课教师教龄补贴省级资金</t>
  </si>
  <si>
    <t>吕财教[2018]126-2号</t>
  </si>
  <si>
    <t xml:space="preserve">      基本养老金转移支付支出</t>
  </si>
  <si>
    <t xml:space="preserve">      提前下达2019年市级城乡居民基本养老保险补助</t>
  </si>
  <si>
    <t>吕财社[2018]152号</t>
  </si>
  <si>
    <t xml:space="preserve">      提前下达2019年城乡居民养老保险补助资金</t>
  </si>
  <si>
    <t>吕财社[2018]162-1号</t>
  </si>
  <si>
    <t xml:space="preserve">      提前下达2019年城乡居民养老保险补助</t>
  </si>
  <si>
    <t>吕财社[2018]162-2号</t>
  </si>
  <si>
    <t xml:space="preserve">      提前下达2019年机关事业养老中央转移支付资金</t>
  </si>
  <si>
    <t>吕财社[2018]163-1号</t>
  </si>
  <si>
    <t xml:space="preserve">      农村综合改革转移支付支出</t>
  </si>
  <si>
    <t xml:space="preserve">      吕梁市财政局关于提前下达2019年村级公益事业建</t>
  </si>
  <si>
    <t>吕财综[2018]76号</t>
  </si>
  <si>
    <t xml:space="preserve">      吕梁市财政局关于提前下达2019年乡村环境治理补</t>
  </si>
  <si>
    <t>吕财综[2018]80号</t>
  </si>
  <si>
    <t xml:space="preserve">      固定数额补助支出</t>
  </si>
  <si>
    <t xml:space="preserve">      追加省质监局下划基数</t>
  </si>
  <si>
    <t>晋财行[2014]2014-1号</t>
  </si>
  <si>
    <t xml:space="preserve">      市县工商系统下划基数</t>
  </si>
  <si>
    <t>晋财行[2014]2014号</t>
  </si>
  <si>
    <t xml:space="preserve">      教师绩效工资经费补助</t>
  </si>
  <si>
    <t>晋财预[2009]74号</t>
  </si>
  <si>
    <t xml:space="preserve">      农村公共卫生转移支付</t>
  </si>
  <si>
    <t>晋财预[2011]126号</t>
  </si>
  <si>
    <t xml:space="preserve">      中央对地方审计部门专项补助经费—审计机关困难</t>
  </si>
  <si>
    <t>吕财行[2015]587号</t>
  </si>
  <si>
    <t xml:space="preserve">      中央对地方审计部门专项补助经费—信息系统运行</t>
  </si>
  <si>
    <t xml:space="preserve">      中央对地方纪检监察机关办案补助经费</t>
  </si>
  <si>
    <t>吕财行[2016]1号</t>
  </si>
  <si>
    <t xml:space="preserve">      提前下达2019年中央财政补助基层行政单位工作经</t>
  </si>
  <si>
    <t>吕财行[2018]121-1号</t>
  </si>
  <si>
    <t xml:space="preserve">      提前下达1999-2006年调资补助</t>
  </si>
  <si>
    <t>吕财预[2015]1348号</t>
  </si>
  <si>
    <t xml:space="preserve">      提前下达艰苦边远地区津贴</t>
  </si>
  <si>
    <t xml:space="preserve">      提前下达落实个人部分专项转移支付</t>
  </si>
  <si>
    <t xml:space="preserve">      提前下达年终一次性奖</t>
  </si>
  <si>
    <t xml:space="preserve">      提前下达2017年省对市县调整工资等一般性转移支</t>
  </si>
  <si>
    <t xml:space="preserve">      提前下达艰苦边远津贴</t>
  </si>
  <si>
    <t>吕财预[2016]95-1号</t>
  </si>
  <si>
    <t xml:space="preserve">      提前下达2019年农村税费改革转移支付中央补助</t>
  </si>
  <si>
    <t>吕财预[2018]209-1号</t>
  </si>
  <si>
    <t xml:space="preserve">      提前下达2019年农村税费改革转移支付省级补助</t>
  </si>
  <si>
    <t>吕财预[2018]209-2号</t>
  </si>
  <si>
    <t xml:space="preserve">      提前下达19年艰苦边远地区津补贴提标资金</t>
  </si>
  <si>
    <t>吕财预[2018]97号</t>
  </si>
  <si>
    <t xml:space="preserve">      革命老区转移支付支出</t>
  </si>
  <si>
    <t xml:space="preserve">      提前下达2019年革命老区转移支付中央资金</t>
  </si>
  <si>
    <t>吕财预[2018]208-1号</t>
  </si>
  <si>
    <t xml:space="preserve">      贫困地区转移支付支出</t>
  </si>
  <si>
    <t xml:space="preserve">      提前下达2019年脱贫攻坚转移支付资金</t>
  </si>
  <si>
    <t>吕财农[2018]106号</t>
  </si>
  <si>
    <t xml:space="preserve">      提前下达2019年财政专项扶贫资金（扶贫发展方向）</t>
  </si>
  <si>
    <t>吕财农[2018]90-2号</t>
  </si>
  <si>
    <t xml:space="preserve">      公共安全共同财政事权转移支付支出</t>
  </si>
  <si>
    <t xml:space="preserve">      提前下达2019年省级政法转移支付资金</t>
  </si>
  <si>
    <t>吕财行[2018]129-2号</t>
  </si>
  <si>
    <t xml:space="preserve">      教育共同财政事权转移支付支出</t>
  </si>
  <si>
    <t xml:space="preserve">      提前下达2019年中职免学费中央及省级补助资金预</t>
  </si>
  <si>
    <t>吕财教[2018]127-1号</t>
  </si>
  <si>
    <t>吕财教[2018]127-2号</t>
  </si>
  <si>
    <t xml:space="preserve">      提前下达2019年普通高中国家助学金中央补助经费</t>
  </si>
  <si>
    <t>吕财教[2018]137-1号</t>
  </si>
  <si>
    <t xml:space="preserve">      提前下达2019年普通高中国家助学金省级补助经费</t>
  </si>
  <si>
    <t>吕财教[2018]137-2号</t>
  </si>
  <si>
    <t xml:space="preserve">      提前19年普通高中免学杂费中央资金</t>
  </si>
  <si>
    <t>吕财教[2018]138-1号</t>
  </si>
  <si>
    <t xml:space="preserve">      提前下达2019年普通高中免学杂费省级资金</t>
  </si>
  <si>
    <t>吕财教[2018]138-2号</t>
  </si>
  <si>
    <t xml:space="preserve">      城乡义务教育转移支付——公用经费</t>
  </si>
  <si>
    <t xml:space="preserve">      城乡义务教育转移支付——寄宿生补助</t>
  </si>
  <si>
    <t xml:space="preserve">      提前下达2019年中等职业学校国家助学金中央资金</t>
  </si>
  <si>
    <t>吕财教[2018]141-1号</t>
  </si>
  <si>
    <t>吕财教[2018]141-2号</t>
  </si>
  <si>
    <t xml:space="preserve">      提前下达2019年城乡义务教育中央补助经费预算</t>
  </si>
  <si>
    <t>吕财教[2018]144-1号</t>
  </si>
  <si>
    <t xml:space="preserve">      提前下达2019年城乡义务教育省级补助经费预算</t>
  </si>
  <si>
    <t>吕财教[2018]144-2号</t>
  </si>
  <si>
    <t xml:space="preserve">      提前19年城乡义务教育补助（综合奖补）中央资金</t>
  </si>
  <si>
    <t>吕财教[2019]6-1号</t>
  </si>
  <si>
    <t xml:space="preserve">      社会保障和就业共同财政事权转移支付支出</t>
  </si>
  <si>
    <t xml:space="preserve">      提前下达2019年市级抚恤补助资金</t>
  </si>
  <si>
    <t>吕财社[2018]148号</t>
  </si>
  <si>
    <t xml:space="preserve">      提前下达2019年市级老党员生活补助</t>
  </si>
  <si>
    <t>吕财社[2018]149号</t>
  </si>
  <si>
    <t xml:space="preserve">      提前下达2019年老党员生活补贴</t>
  </si>
  <si>
    <t>吕财社[2018]156-1号</t>
  </si>
  <si>
    <t xml:space="preserve">      提前下达2019年省级老党员生活补助</t>
  </si>
  <si>
    <t>吕财社[2018]156-2号</t>
  </si>
  <si>
    <t xml:space="preserve">      提前下达中央2019年优抚对象抚恤补助资金</t>
  </si>
  <si>
    <t>吕财社[2018]171-1号</t>
  </si>
  <si>
    <t xml:space="preserve">      提前下达2019年省级优抚对象抚恤补助</t>
  </si>
  <si>
    <t>吕财社[2018]171-2号</t>
  </si>
  <si>
    <t xml:space="preserve">      提前下达2019年中央困难群众救助补助资金</t>
  </si>
  <si>
    <t>吕财社[2018]176-1号</t>
  </si>
  <si>
    <t xml:space="preserve">      提前下达2019年省级困难群众生活救助补助资金</t>
  </si>
  <si>
    <t>吕财社[2018]176-2号</t>
  </si>
  <si>
    <t xml:space="preserve">      卫生健康共同财政事权转移支付支出</t>
  </si>
  <si>
    <t xml:space="preserve">      提前下达2019年中央计划生育服务补助资金</t>
  </si>
  <si>
    <t>吕财社[2018]136-1号</t>
  </si>
  <si>
    <t xml:space="preserve">      提前下达2019年省级支持基层卫生体制改革补助</t>
  </si>
  <si>
    <t>吕财社[2018]137-2号</t>
  </si>
  <si>
    <t xml:space="preserve">      提前下达2019年市级计划生育服务员补助</t>
  </si>
  <si>
    <t>吕财社[2018]145号</t>
  </si>
  <si>
    <t xml:space="preserve">      提前下达2019年市级计划生育家庭奖励扶助补助</t>
  </si>
  <si>
    <t xml:space="preserve">      提前下达2019年市级基本药物制度补助</t>
  </si>
  <si>
    <t>吕财社[2018]146号</t>
  </si>
  <si>
    <t xml:space="preserve">      提前下达市级2019年基本公共卫生服务补助</t>
  </si>
  <si>
    <t>吕财社[2018]147号</t>
  </si>
  <si>
    <t xml:space="preserve">      提前下达2019年市级城乡医疗救助补助</t>
  </si>
  <si>
    <t>吕财社[2018]150号</t>
  </si>
  <si>
    <t xml:space="preserve">      提前下达2019年省级基本公共卫生服务补助</t>
  </si>
  <si>
    <t>吕财社[2018]154-2号</t>
  </si>
  <si>
    <t xml:space="preserve">      提前下达2019年中央基本药物制度资金</t>
  </si>
  <si>
    <t>吕财社[2018]166-1号</t>
  </si>
  <si>
    <t xml:space="preserve">      提前下达2019年省级计划生育服务补助资金</t>
  </si>
  <si>
    <t>吕财社[2018]168-2号</t>
  </si>
  <si>
    <t xml:space="preserve">      提前下达2019年中央医疗服务能力提升补助</t>
  </si>
  <si>
    <t>吕财社[2018]169-1号</t>
  </si>
  <si>
    <t xml:space="preserve">      提前下达2019年中央基本公共卫生服务补助</t>
  </si>
  <si>
    <t>吕财社[2018]172-1号</t>
  </si>
  <si>
    <t xml:space="preserve">      提前下达2019年城乡医疗救助补助资金</t>
  </si>
  <si>
    <t>吕财社[2018]177-1号</t>
  </si>
  <si>
    <t xml:space="preserve">      提前下达2019年省级城乡医疗救助补助</t>
  </si>
  <si>
    <t>吕财社[2018]177-2号</t>
  </si>
  <si>
    <t xml:space="preserve">      住房保障共同财政事权转移支付支出</t>
  </si>
  <si>
    <t xml:space="preserve">      中央资金提前下达2019年农村危房改造中央补助资</t>
  </si>
  <si>
    <t>吕财建[2018]154号</t>
  </si>
  <si>
    <t xml:space="preserve">      吕梁市财政局关于提前下达2019年部分中央财政城</t>
  </si>
  <si>
    <t>吕财综[2018]74号</t>
  </si>
  <si>
    <t xml:space="preserve">      提前下达部分省级城镇低收入住房保障家庭租赁补</t>
  </si>
  <si>
    <t>吕财综[2018]75号</t>
  </si>
  <si>
    <t xml:space="preserve">      其他一般性转移支付支出</t>
  </si>
  <si>
    <t xml:space="preserve">      提前19年公办高中取消择校费弥补公用经费省级资</t>
  </si>
  <si>
    <t>吕财教[2018]128-2号</t>
  </si>
  <si>
    <t>交口县二○一九年专项转移支付明细表</t>
  </si>
  <si>
    <t>表十九</t>
  </si>
  <si>
    <t>一般公共预算支出</t>
  </si>
  <si>
    <t xml:space="preserve">  一般公共服务支出</t>
  </si>
  <si>
    <t xml:space="preserve">    统计信息事务</t>
  </si>
  <si>
    <t xml:space="preserve">      专项普查活动</t>
  </si>
  <si>
    <t xml:space="preserve">      提前下达第四次经济普查2019年“两员”补助预算</t>
  </si>
  <si>
    <t>吕财行[2018]152-2号</t>
  </si>
  <si>
    <t xml:space="preserve">    群众团体事务</t>
  </si>
  <si>
    <t xml:space="preserve">      一般行政管理事务【群众团体事务】</t>
  </si>
  <si>
    <t xml:space="preserve">      提前下达2019年妇女儿童工作专项资金</t>
  </si>
  <si>
    <t>吕财行[2018]153-2号</t>
  </si>
  <si>
    <t xml:space="preserve">      其他群众团体事务支出</t>
  </si>
  <si>
    <t xml:space="preserve">      细化提前下达2019年困难职工帮扶省财政配套资金</t>
  </si>
  <si>
    <t>吕财建[2018]157号</t>
  </si>
  <si>
    <t xml:space="preserve">    组织事务</t>
  </si>
  <si>
    <t xml:space="preserve">      其他组织事务支出</t>
  </si>
  <si>
    <t xml:space="preserve">      提前下达2019年度农村（社区）党员教育培训经费</t>
  </si>
  <si>
    <t>吕财行[2019]1-2号</t>
  </si>
  <si>
    <t xml:space="preserve">      提前下达2019年度全省非公经济组织和社会组织党</t>
  </si>
  <si>
    <t>吕财行[2019]2-2号</t>
  </si>
  <si>
    <t xml:space="preserve">  教育支出</t>
  </si>
  <si>
    <t xml:space="preserve">    普通教育</t>
  </si>
  <si>
    <t xml:space="preserve">      学前教育</t>
  </si>
  <si>
    <t xml:space="preserve">      提前19年学前幼儿资助中央资金</t>
  </si>
  <si>
    <t>吕财教[2018]152-1号</t>
  </si>
  <si>
    <t xml:space="preserve">      提前19年学前幼儿资助省级资金</t>
  </si>
  <si>
    <t>吕财教[2018]152-2号</t>
  </si>
  <si>
    <t xml:space="preserve">      提前19年支持学前教育发展中央资金</t>
  </si>
  <si>
    <t>吕财教[2018]153-1号</t>
  </si>
  <si>
    <t xml:space="preserve">      高中教育</t>
  </si>
  <si>
    <t xml:space="preserve">      提前19年改善高中办学条件中央补助资金</t>
  </si>
  <si>
    <t>吕财教[2018]143-1号</t>
  </si>
  <si>
    <t xml:space="preserve">    职业教育</t>
  </si>
  <si>
    <t xml:space="preserve">      其他职业教育支出</t>
  </si>
  <si>
    <t xml:space="preserve">    成人教育</t>
  </si>
  <si>
    <t xml:space="preserve">      其他成人教育支出</t>
  </si>
  <si>
    <t xml:space="preserve">      提前下达2019年农村财会人员培训经费指标</t>
  </si>
  <si>
    <t>吕财行[2018]120-2号</t>
  </si>
  <si>
    <t xml:space="preserve">  文化旅游体育与传媒支出</t>
  </si>
  <si>
    <t xml:space="preserve">    广播电视</t>
  </si>
  <si>
    <t xml:space="preserve">      其他广播电视支出</t>
  </si>
  <si>
    <t xml:space="preserve">      提前下达2019年中央补助地方公共文化服务体系建</t>
  </si>
  <si>
    <t>吕财教[2018]145-1号</t>
  </si>
  <si>
    <t xml:space="preserve">      其他文化体育与传媒支出</t>
  </si>
  <si>
    <t xml:space="preserve">      提前19年中央补助地方公共文化服务专项资金（送</t>
  </si>
  <si>
    <t>吕财教[2019]4-1号</t>
  </si>
  <si>
    <t xml:space="preserve">      提前19年中央补助地方公共文化服务专项资金（绩</t>
  </si>
  <si>
    <t>吕财教[2019]5-1号</t>
  </si>
  <si>
    <t xml:space="preserve">      提前19年中央补助地方公共文化服务体系建设</t>
  </si>
  <si>
    <t>吕财教[2019]10号</t>
  </si>
  <si>
    <t xml:space="preserve">  社会保障和就业支出</t>
  </si>
  <si>
    <t xml:space="preserve">    退役安置</t>
  </si>
  <si>
    <t xml:space="preserve">      退役士兵安置</t>
  </si>
  <si>
    <t xml:space="preserve">      提前下达2019年市级自主退役士兵一次性经济补助</t>
  </si>
  <si>
    <t>吕财社[2018]151号</t>
  </si>
  <si>
    <t xml:space="preserve">      提前下达2019年省级自主退役士兵一次性经济补助</t>
  </si>
  <si>
    <t>吕财社[2019]2-2号</t>
  </si>
  <si>
    <t xml:space="preserve">    残疾人事业</t>
  </si>
  <si>
    <t xml:space="preserve">      残疾人生活和护理补贴</t>
  </si>
  <si>
    <t xml:space="preserve">      提前下达2019年省级困难残疾人生活补贴</t>
  </si>
  <si>
    <t>吕财社[2019]1-2号</t>
  </si>
  <si>
    <t xml:space="preserve">    财政对基本养老保险基金的补助</t>
  </si>
  <si>
    <t xml:space="preserve">      财政对城乡居民基本养老保险基金的补助</t>
  </si>
  <si>
    <t xml:space="preserve">      提前下达2019年市级对建档立卡贫困人口城乡居民</t>
  </si>
  <si>
    <t>吕财社[2018]160号</t>
  </si>
  <si>
    <t xml:space="preserve">  卫生健康支出</t>
  </si>
  <si>
    <t xml:space="preserve">    公共卫生</t>
  </si>
  <si>
    <t xml:space="preserve">      重大公共卫生专项</t>
  </si>
  <si>
    <t xml:space="preserve">      提前下达中央2019年重大公共卫生服务补助资金</t>
  </si>
  <si>
    <t>吕财社[2018]173-1号</t>
  </si>
  <si>
    <t xml:space="preserve">    优抚对象医疗</t>
  </si>
  <si>
    <t xml:space="preserve">      优抚对象医疗补助</t>
  </si>
  <si>
    <t xml:space="preserve">      提前下达2019年中央优抚对象医疗补助</t>
  </si>
  <si>
    <t>吕财社[2018]170-1号</t>
  </si>
  <si>
    <t xml:space="preserve">      提前下达2019年省级优抚对象医疗补助</t>
  </si>
  <si>
    <t>吕财社[2018]170-2号</t>
  </si>
  <si>
    <t xml:space="preserve">  节能环保支出</t>
  </si>
  <si>
    <t xml:space="preserve">    天然林保护</t>
  </si>
  <si>
    <t xml:space="preserve">      社会保险补助</t>
  </si>
  <si>
    <t xml:space="preserve">      提前下达2019年中央财政林业生态保护恢复资金</t>
  </si>
  <si>
    <t>吕财农[2019]1-1号</t>
  </si>
  <si>
    <t xml:space="preserve">    退耕还林</t>
  </si>
  <si>
    <t xml:space="preserve">      退耕现金</t>
  </si>
  <si>
    <t xml:space="preserve">      其他退耕还林支出</t>
  </si>
  <si>
    <t xml:space="preserve">  农林水支出</t>
  </si>
  <si>
    <t xml:space="preserve">    农业</t>
  </si>
  <si>
    <t xml:space="preserve">      病虫害控制</t>
  </si>
  <si>
    <t xml:space="preserve">      提前下达2019年养殖环节病死猪无害化处理</t>
  </si>
  <si>
    <t>吕财农[2018]85-1号</t>
  </si>
  <si>
    <t>吕财农[2018]85-2号</t>
  </si>
  <si>
    <t xml:space="preserve">      农业生产支持补贴</t>
  </si>
  <si>
    <t xml:space="preserve">      提前下达2019年中央农业生产发展（农机深松、农</t>
  </si>
  <si>
    <t>吕财农[2019]5-1号</t>
  </si>
  <si>
    <t xml:space="preserve">      农业资源保护修复与利用</t>
  </si>
  <si>
    <t xml:space="preserve">      提前下达2019年中央农业生产发展、农业资源及生</t>
  </si>
  <si>
    <t>吕财农[2019]2-1号</t>
  </si>
  <si>
    <t xml:space="preserve">      其他农业支出</t>
  </si>
  <si>
    <t xml:space="preserve">      提前下达2019年农业支持保护补贴（耕地地力保护</t>
  </si>
  <si>
    <t>吕财农[2018]107-2号</t>
  </si>
  <si>
    <t xml:space="preserve">      提前下达2019年第一批农机化产业发展项目资金</t>
  </si>
  <si>
    <t>吕财农[2018]96-2号</t>
  </si>
  <si>
    <t xml:space="preserve">    林业和草原</t>
  </si>
  <si>
    <t xml:space="preserve">      森林培育</t>
  </si>
  <si>
    <t xml:space="preserve">      提前下达2019年省级林业改革发展专项转移支付资</t>
  </si>
  <si>
    <t>吕财农[2018]98-2号</t>
  </si>
  <si>
    <t xml:space="preserve">      森林资源管理</t>
  </si>
  <si>
    <t xml:space="preserve">      森林生态效益补偿</t>
  </si>
  <si>
    <t xml:space="preserve">      提前下达2019年中央财政林业改革发展资金</t>
  </si>
  <si>
    <t>吕财农[2019]3-1号</t>
  </si>
  <si>
    <t xml:space="preserve">      自然保护区等管理</t>
  </si>
  <si>
    <t xml:space="preserve">      执法与监督</t>
  </si>
  <si>
    <t xml:space="preserve">      其他林业和草原支出</t>
  </si>
  <si>
    <t xml:space="preserve">    水利</t>
  </si>
  <si>
    <t xml:space="preserve">      水利工程建设</t>
  </si>
  <si>
    <t xml:space="preserve">      提前下达2019年第一批省级水利发展资金（专项转</t>
  </si>
  <si>
    <t>吕财农[2019]4-2号</t>
  </si>
  <si>
    <t xml:space="preserve">      水土保持</t>
  </si>
  <si>
    <t xml:space="preserve">      提前下达2019年中央财政水利发展资金</t>
  </si>
  <si>
    <t>吕财农[2018]97-1号</t>
  </si>
  <si>
    <t xml:space="preserve">      防汛</t>
  </si>
  <si>
    <t xml:space="preserve">      江河湖库水系综合整治</t>
  </si>
  <si>
    <t xml:space="preserve">      其他水利支出</t>
  </si>
  <si>
    <t xml:space="preserve">    扶贫</t>
  </si>
  <si>
    <t xml:space="preserve">      社会发展</t>
  </si>
  <si>
    <t xml:space="preserve">      提前下达2019年省级建档立卡贫困人口参保资助资</t>
  </si>
  <si>
    <t>吕财社[2018]135-2号</t>
  </si>
  <si>
    <t xml:space="preserve">      其他扶贫支出</t>
  </si>
  <si>
    <t xml:space="preserve">      提前下达2019年省级</t>
  </si>
  <si>
    <t>吕财建[2018]113号</t>
  </si>
  <si>
    <t xml:space="preserve">    普惠金融发展支出</t>
  </si>
  <si>
    <t xml:space="preserve">      支持农村金融机构</t>
  </si>
  <si>
    <t xml:space="preserve">      提前下达2019年度普惠金融发展中央资金预算指标</t>
  </si>
  <si>
    <t>吕财金[2018]51-1号</t>
  </si>
  <si>
    <t xml:space="preserve">      提前下达2019年度普惠金融发展省级资金</t>
  </si>
  <si>
    <t>吕财金[2018]51-2号</t>
  </si>
  <si>
    <t xml:space="preserve">      农业保险保费补贴</t>
  </si>
  <si>
    <t xml:space="preserve">      提前下达2019年农业保险补贴中央资金</t>
  </si>
  <si>
    <t>吕财金[2018]50-1号</t>
  </si>
  <si>
    <t xml:space="preserve">      关于提前下达2019年农业保险保费补贴省级资金的</t>
  </si>
  <si>
    <t>吕财金[2018]50-2号</t>
  </si>
  <si>
    <t xml:space="preserve">  交通运输支出</t>
  </si>
  <si>
    <t xml:space="preserve">    车辆购置税支出</t>
  </si>
  <si>
    <t xml:space="preserve">      车辆购置税用于农村公路建设支出</t>
  </si>
  <si>
    <t xml:space="preserve">      提前下达2019年车辆购置税资金第二批支出预算</t>
  </si>
  <si>
    <t>吕财建[2019]177号</t>
  </si>
  <si>
    <t xml:space="preserve">  自然资源海洋气象等支出</t>
  </si>
  <si>
    <t xml:space="preserve">    自然资源事务</t>
  </si>
  <si>
    <t xml:space="preserve">      其他自然资源事务支出</t>
  </si>
  <si>
    <t xml:space="preserve">      提前下达2019年度农村地质灾害治理搬迁省级资金</t>
  </si>
  <si>
    <t>吕财建[2018]160号</t>
  </si>
  <si>
    <t xml:space="preserve">  灾害防治及应急管理支出</t>
  </si>
  <si>
    <t xml:space="preserve">    消防事务</t>
  </si>
  <si>
    <t xml:space="preserve">      一般行政管理事务【消防事务】</t>
  </si>
  <si>
    <t xml:space="preserve">      提前下达2019年贫困县消防补助经费—装备补助</t>
  </si>
  <si>
    <t>吕财行[2018]131-2号</t>
  </si>
  <si>
    <t>政府性基金</t>
  </si>
  <si>
    <t xml:space="preserve">  其他支出</t>
  </si>
  <si>
    <t xml:space="preserve">    彩票公益金安排的支出【基金】</t>
  </si>
  <si>
    <t xml:space="preserve">      用于社会福利的彩票公益金支出【基金】</t>
  </si>
  <si>
    <t xml:space="preserve">      吕梁市财政局关于提前下达2019年1-9月份县级彩 </t>
  </si>
  <si>
    <t>吕财综[2018]71号</t>
  </si>
  <si>
    <t xml:space="preserve">      用于体育事业的彩票公益金支出【基金】</t>
  </si>
  <si>
    <t xml:space="preserve">      用于教育事业的彩票公益金支出【基金】</t>
  </si>
  <si>
    <t xml:space="preserve">      提前19年中央彩票公益金支持乡村学校少年宫项目</t>
  </si>
  <si>
    <t>吕财教[2018]151-1号</t>
  </si>
  <si>
    <t xml:space="preserve">      用于城乡医疗救助的彩票公益金支出【基金】</t>
  </si>
  <si>
    <t xml:space="preserve">      提前下达2019年城乡医疗救助中央彩票公益金补助</t>
  </si>
  <si>
    <t>交口县二○一九年度“三公经费”预算支出</t>
  </si>
  <si>
    <t>表二十</t>
  </si>
  <si>
    <t>2019年比2018年增减%</t>
  </si>
  <si>
    <t>合   计</t>
  </si>
  <si>
    <t>1、因公出国（境）费用</t>
  </si>
  <si>
    <t>2、公务接待费</t>
  </si>
  <si>
    <t>3、公务用车购置及运行维护费</t>
  </si>
  <si>
    <t>交口县二Ｏ一七年和二Ｏ一八年政府一般债务限额和余额情况表</t>
  </si>
  <si>
    <t>表二十一</t>
  </si>
  <si>
    <t>2017年末一般债务余额</t>
  </si>
  <si>
    <t>　其中：县本级</t>
  </si>
  <si>
    <t>2018年末一般债务限额</t>
  </si>
  <si>
    <t>交口县二Ｏ一七年和二Ｏ一八年政府专项债务限额和余额情况表</t>
  </si>
  <si>
    <t>表二十二</t>
  </si>
  <si>
    <t>2017年末专项债务余额</t>
  </si>
  <si>
    <t>2018年末专项债务限额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</si>
</sst>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_ "/>
    <numFmt numFmtId="179" formatCode="* #,##0.0;* \-#,##0.0;* &quot;&quot;??;@"/>
    <numFmt numFmtId="180" formatCode="0_);[Red]\(0\)"/>
    <numFmt numFmtId="181" formatCode="#,##0_);[Red]\(#,##0\)"/>
  </numFmts>
  <fonts count="59"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b/>
      <sz val="18"/>
      <name val="方正小标宋简体"/>
      <family val="4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Trial"/>
      <family val="2"/>
    </font>
    <font>
      <sz val="18"/>
      <name val="方正小标宋简体"/>
      <family val="4"/>
    </font>
    <font>
      <sz val="10"/>
      <name val="宋体"/>
      <family val="0"/>
    </font>
    <font>
      <sz val="10"/>
      <name val="仿宋_GB2312"/>
      <family val="3"/>
    </font>
    <font>
      <sz val="12"/>
      <color indexed="10"/>
      <name val="宋体"/>
      <family val="0"/>
    </font>
    <font>
      <sz val="12"/>
      <name val="方正小标宋简体"/>
      <family val="4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sz val="12"/>
      <name val="Times New Roman"/>
      <family val="1"/>
    </font>
    <font>
      <sz val="9"/>
      <name val="仿宋_GB2312"/>
      <family val="3"/>
    </font>
    <font>
      <b/>
      <sz val="12"/>
      <name val="黑体"/>
      <family val="3"/>
    </font>
    <font>
      <b/>
      <sz val="15"/>
      <name val="宋体"/>
      <family val="0"/>
    </font>
    <font>
      <sz val="22"/>
      <name val="方正小标宋简体"/>
      <family val="4"/>
    </font>
    <font>
      <b/>
      <sz val="12"/>
      <name val="楷体_GB2312"/>
      <family val="3"/>
    </font>
    <font>
      <b/>
      <sz val="10"/>
      <name val="宋体"/>
      <family val="0"/>
    </font>
    <font>
      <sz val="12"/>
      <color indexed="10"/>
      <name val="仿宋_GB2312"/>
      <family val="3"/>
    </font>
    <font>
      <b/>
      <sz val="12"/>
      <color indexed="10"/>
      <name val="宋体"/>
      <family val="0"/>
    </font>
    <font>
      <b/>
      <sz val="12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sz val="11"/>
      <name val="Arial Narrow"/>
      <family val="2"/>
    </font>
    <font>
      <sz val="12"/>
      <color indexed="8"/>
      <name val="仿宋_GB2312"/>
      <family val="3"/>
    </font>
    <font>
      <sz val="12"/>
      <color indexed="10"/>
      <name val="黑体"/>
      <family val="3"/>
    </font>
    <font>
      <b/>
      <sz val="12"/>
      <name val="华文中宋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8"/>
      <name val="Times New Roman"/>
      <family val="1"/>
    </font>
    <font>
      <sz val="12"/>
      <color rgb="FFFF0000"/>
      <name val="宋体"/>
      <family val="0"/>
    </font>
    <font>
      <sz val="10"/>
      <color rgb="FFFF0000"/>
      <name val="仿宋_GB2312"/>
      <family val="3"/>
    </font>
    <font>
      <sz val="12"/>
      <color rgb="FFFF0000"/>
      <name val="仿宋_GB2312"/>
      <family val="3"/>
    </font>
    <font>
      <b/>
      <sz val="12"/>
      <color rgb="FFFF0000"/>
      <name val="宋体"/>
      <family val="0"/>
    </font>
    <font>
      <sz val="9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Protection="0">
      <alignment/>
    </xf>
    <xf numFmtId="0" fontId="49" fillId="0" borderId="0">
      <alignment/>
      <protection/>
    </xf>
    <xf numFmtId="0" fontId="4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44" fillId="0" borderId="4" applyNumberFormat="0" applyFill="0" applyAlignment="0" applyProtection="0"/>
    <xf numFmtId="0" fontId="0" fillId="0" borderId="0" applyProtection="0">
      <alignment/>
    </xf>
    <xf numFmtId="0" fontId="34" fillId="8" borderId="0" applyNumberFormat="0" applyBorder="0" applyAlignment="0" applyProtection="0"/>
    <xf numFmtId="0" fontId="33" fillId="0" borderId="5" applyNumberFormat="0" applyFill="0" applyAlignment="0" applyProtection="0"/>
    <xf numFmtId="0" fontId="34" fillId="9" borderId="0" applyNumberFormat="0" applyBorder="0" applyAlignment="0" applyProtection="0"/>
    <xf numFmtId="0" fontId="37" fillId="10" borderId="6" applyNumberFormat="0" applyAlignment="0" applyProtection="0"/>
    <xf numFmtId="0" fontId="45" fillId="10" borderId="1" applyNumberFormat="0" applyAlignment="0" applyProtection="0"/>
    <xf numFmtId="0" fontId="48" fillId="11" borderId="7" applyNumberFormat="0" applyAlignment="0" applyProtection="0"/>
    <xf numFmtId="0" fontId="32" fillId="3" borderId="0" applyNumberFormat="0" applyBorder="0" applyAlignment="0" applyProtection="0"/>
    <xf numFmtId="0" fontId="34" fillId="12" borderId="0" applyNumberFormat="0" applyBorder="0" applyAlignment="0" applyProtection="0"/>
    <xf numFmtId="0" fontId="35" fillId="0" borderId="8" applyNumberFormat="0" applyFill="0" applyAlignment="0" applyProtection="0"/>
    <xf numFmtId="0" fontId="50" fillId="0" borderId="9" applyNumberFormat="0" applyFill="0" applyAlignment="0" applyProtection="0"/>
    <xf numFmtId="0" fontId="43" fillId="2" borderId="0" applyNumberFormat="0" applyBorder="0" applyAlignment="0" applyProtection="0"/>
    <xf numFmtId="0" fontId="38" fillId="13" borderId="0" applyNumberFormat="0" applyBorder="0" applyAlignment="0" applyProtection="0"/>
    <xf numFmtId="0" fontId="32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0" borderId="0">
      <alignment/>
      <protection/>
    </xf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0" fontId="34" fillId="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4" fillId="20" borderId="0" applyNumberFormat="0" applyBorder="0" applyAlignment="0" applyProtection="0"/>
    <xf numFmtId="0" fontId="32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 applyProtection="1">
      <alignment horizontal="center" vertical="center"/>
      <protection/>
    </xf>
    <xf numFmtId="176" fontId="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0" xfId="77" applyFont="1" applyAlignment="1">
      <alignment vertical="center"/>
      <protection/>
    </xf>
    <xf numFmtId="0" fontId="2" fillId="0" borderId="0" xfId="77" applyFont="1" applyAlignment="1">
      <alignment vertical="center"/>
      <protection/>
    </xf>
    <xf numFmtId="0" fontId="0" fillId="0" borderId="0" xfId="77" applyFill="1" applyAlignment="1">
      <alignment vertical="center"/>
      <protection/>
    </xf>
    <xf numFmtId="0" fontId="0" fillId="0" borderId="0" xfId="77" applyAlignment="1">
      <alignment vertical="center"/>
      <protection/>
    </xf>
    <xf numFmtId="10" fontId="0" fillId="0" borderId="0" xfId="77" applyNumberFormat="1" applyAlignment="1">
      <alignment vertical="center"/>
      <protection/>
    </xf>
    <xf numFmtId="177" fontId="3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25" applyFont="1" applyFill="1" applyAlignment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0" fillId="0" borderId="11" xfId="77" applyFont="1" applyBorder="1" applyAlignment="1">
      <alignment vertical="center"/>
      <protection/>
    </xf>
    <xf numFmtId="10" fontId="0" fillId="0" borderId="0" xfId="77" applyNumberFormat="1" applyFont="1" applyBorder="1" applyAlignment="1">
      <alignment vertical="center"/>
      <protection/>
    </xf>
    <xf numFmtId="0" fontId="1" fillId="0" borderId="0" xfId="77" applyFont="1" applyAlignment="1">
      <alignment horizontal="right" vertical="center"/>
      <protection/>
    </xf>
    <xf numFmtId="0" fontId="2" fillId="0" borderId="10" xfId="77" applyFont="1" applyBorder="1" applyAlignment="1">
      <alignment horizontal="center" vertical="center"/>
      <protection/>
    </xf>
    <xf numFmtId="1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77" applyNumberFormat="1" applyFont="1" applyFill="1" applyBorder="1" applyAlignment="1">
      <alignment horizontal="center" vertical="center"/>
      <protection/>
    </xf>
    <xf numFmtId="0" fontId="7" fillId="0" borderId="10" xfId="77" applyFont="1" applyFill="1" applyBorder="1" applyAlignment="1">
      <alignment horizontal="center" vertical="center"/>
      <protection/>
    </xf>
    <xf numFmtId="10" fontId="6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77" applyFont="1" applyFill="1" applyBorder="1" applyAlignment="1">
      <alignment vertical="center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0" fontId="0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77" applyFont="1" applyBorder="1" applyAlignment="1">
      <alignment vertical="center"/>
      <protection/>
    </xf>
    <xf numFmtId="0" fontId="0" fillId="0" borderId="0" xfId="77" applyFont="1" applyAlignme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176" fontId="2" fillId="2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8" fontId="1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4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0" fontId="53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vertical="center"/>
    </xf>
    <xf numFmtId="0" fontId="14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15" fillId="0" borderId="10" xfId="0" applyFont="1" applyBorder="1" applyAlignment="1">
      <alignment horizontal="left" vertical="center"/>
    </xf>
    <xf numFmtId="0" fontId="15" fillId="0" borderId="10" xfId="0" applyNumberFormat="1" applyFont="1" applyBorder="1" applyAlignment="1">
      <alignment horizontal="left" vertical="center"/>
    </xf>
    <xf numFmtId="178" fontId="2" fillId="0" borderId="10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179" fontId="9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10" fontId="10" fillId="0" borderId="0" xfId="0" applyNumberFormat="1" applyFont="1" applyFill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17" fillId="0" borderId="10" xfId="0" applyFont="1" applyFill="1" applyBorder="1" applyAlignment="1">
      <alignment horizontal="center" vertical="center"/>
    </xf>
    <xf numFmtId="0" fontId="0" fillId="0" borderId="10" xfId="19" applyFont="1" applyBorder="1" applyAlignment="1">
      <alignment horizontal="center" vertical="center" wrapText="1"/>
      <protection/>
    </xf>
    <xf numFmtId="4" fontId="9" fillId="0" borderId="10" xfId="0" applyNumberFormat="1" applyFont="1" applyFill="1" applyBorder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179" fontId="9" fillId="0" borderId="10" xfId="0" applyNumberFormat="1" applyFont="1" applyFill="1" applyBorder="1" applyAlignment="1">
      <alignment vertical="center"/>
    </xf>
    <xf numFmtId="178" fontId="0" fillId="0" borderId="10" xfId="19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1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wrapText="1" shrinkToFit="1"/>
      <protection locked="0"/>
    </xf>
    <xf numFmtId="180" fontId="9" fillId="0" borderId="0" xfId="0" applyNumberFormat="1" applyFont="1" applyFill="1" applyAlignment="1" applyProtection="1">
      <alignment/>
      <protection locked="0"/>
    </xf>
    <xf numFmtId="176" fontId="9" fillId="0" borderId="0" xfId="0" applyNumberFormat="1" applyFont="1" applyFill="1" applyAlignment="1" applyProtection="1">
      <alignment/>
      <protection locked="0"/>
    </xf>
    <xf numFmtId="10" fontId="9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 applyProtection="1">
      <alignment/>
      <protection/>
    </xf>
    <xf numFmtId="176" fontId="10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 shrinkToFit="1"/>
      <protection locked="0"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left" vertical="center"/>
    </xf>
    <xf numFmtId="10" fontId="1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10" fontId="54" fillId="0" borderId="10" xfId="0" applyNumberFormat="1" applyFont="1" applyBorder="1" applyAlignment="1">
      <alignment horizontal="center" vertical="center"/>
    </xf>
    <xf numFmtId="178" fontId="17" fillId="0" borderId="10" xfId="0" applyNumberFormat="1" applyFont="1" applyBorder="1" applyAlignment="1">
      <alignment horizontal="center" vertical="center"/>
    </xf>
    <xf numFmtId="177" fontId="52" fillId="0" borderId="10" xfId="27" applyNumberFormat="1" applyFont="1" applyBorder="1" applyAlignment="1" applyProtection="1">
      <alignment horizontal="right" vertical="center" shrinkToFit="1"/>
      <protection locked="0"/>
    </xf>
    <xf numFmtId="0" fontId="9" fillId="0" borderId="14" xfId="0" applyFont="1" applyFill="1" applyBorder="1" applyAlignment="1" applyProtection="1">
      <alignment vertical="center" wrapText="1"/>
      <protection locked="0"/>
    </xf>
    <xf numFmtId="177" fontId="55" fillId="0" borderId="10" xfId="27" applyNumberFormat="1" applyFont="1" applyBorder="1" applyAlignment="1" applyProtection="1">
      <alignment horizontal="right" vertical="center" shrinkToFit="1"/>
      <protection locked="0"/>
    </xf>
    <xf numFmtId="0" fontId="6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8" fontId="3" fillId="0" borderId="0" xfId="0" applyNumberFormat="1" applyFont="1" applyFill="1" applyAlignment="1" applyProtection="1">
      <alignment horizontal="center" vertical="center" wrapText="1"/>
      <protection locked="0"/>
    </xf>
    <xf numFmtId="178" fontId="3" fillId="0" borderId="0" xfId="0" applyNumberFormat="1" applyFont="1" applyFill="1" applyAlignment="1" applyProtection="1">
      <alignment horizontal="center" vertical="center"/>
      <protection/>
    </xf>
    <xf numFmtId="177" fontId="4" fillId="0" borderId="0" xfId="0" applyNumberFormat="1" applyFont="1" applyFill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78" fontId="25" fillId="0" borderId="10" xfId="0" applyNumberFormat="1" applyFont="1" applyFill="1" applyBorder="1" applyAlignment="1" applyProtection="1">
      <alignment horizontal="left" vertical="center" wrapText="1" shrinkToFit="1"/>
      <protection/>
    </xf>
    <xf numFmtId="178" fontId="2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 applyProtection="1">
      <alignment horizontal="center" vertical="center"/>
      <protection/>
    </xf>
    <xf numFmtId="181" fontId="26" fillId="0" borderId="1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vertical="center" shrinkToFit="1"/>
      <protection/>
    </xf>
    <xf numFmtId="0" fontId="1" fillId="0" borderId="11" xfId="0" applyFont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 shrinkToFit="1"/>
    </xf>
    <xf numFmtId="0" fontId="11" fillId="0" borderId="10" xfId="0" applyFont="1" applyBorder="1" applyAlignment="1">
      <alignment/>
    </xf>
    <xf numFmtId="0" fontId="56" fillId="0" borderId="10" xfId="0" applyFont="1" applyBorder="1" applyAlignment="1">
      <alignment horizontal="left" vertical="center" wrapText="1"/>
    </xf>
    <xf numFmtId="0" fontId="57" fillId="0" borderId="0" xfId="0" applyFont="1" applyAlignment="1">
      <alignment/>
    </xf>
    <xf numFmtId="0" fontId="0" fillId="0" borderId="0" xfId="0" applyAlignment="1">
      <alignment horizontal="center"/>
    </xf>
    <xf numFmtId="10" fontId="2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/>
    </xf>
    <xf numFmtId="178" fontId="58" fillId="0" borderId="10" xfId="0" applyNumberFormat="1" applyFont="1" applyBorder="1" applyAlignment="1">
      <alignment horizontal="center" vertical="center"/>
    </xf>
    <xf numFmtId="10" fontId="58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0" fontId="57" fillId="0" borderId="0" xfId="0" applyFont="1" applyAlignment="1">
      <alignment/>
    </xf>
    <xf numFmtId="178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2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55" applyFont="1" applyFill="1" applyAlignment="1">
      <alignment horizontal="center"/>
      <protection/>
    </xf>
    <xf numFmtId="0" fontId="1" fillId="0" borderId="11" xfId="0" applyFont="1" applyFill="1" applyBorder="1" applyAlignment="1">
      <alignment horizontal="left" vertical="center"/>
    </xf>
    <xf numFmtId="0" fontId="0" fillId="0" borderId="0" xfId="55" applyFont="1" applyFill="1">
      <alignment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/>
      <protection locked="0"/>
    </xf>
    <xf numFmtId="178" fontId="6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/>
    </xf>
    <xf numFmtId="0" fontId="24" fillId="0" borderId="10" xfId="0" applyFont="1" applyFill="1" applyBorder="1" applyAlignment="1" applyProtection="1">
      <alignment vertical="center"/>
      <protection locked="0"/>
    </xf>
    <xf numFmtId="178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>
      <alignment/>
    </xf>
    <xf numFmtId="178" fontId="10" fillId="0" borderId="10" xfId="0" applyNumberFormat="1" applyFont="1" applyFill="1" applyBorder="1" applyAlignment="1">
      <alignment horizontal="left" vertical="center" shrinkToFi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vertical="center"/>
      <protection locked="0"/>
    </xf>
    <xf numFmtId="178" fontId="25" fillId="0" borderId="10" xfId="0" applyNumberFormat="1" applyFont="1" applyFill="1" applyBorder="1" applyAlignment="1" applyProtection="1">
      <alignment horizontal="center" vertical="center"/>
      <protection/>
    </xf>
    <xf numFmtId="180" fontId="10" fillId="0" borderId="10" xfId="40" applyNumberFormat="1" applyFont="1" applyFill="1" applyBorder="1" applyAlignment="1">
      <alignment vertical="center" wrapText="1"/>
    </xf>
    <xf numFmtId="178" fontId="27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25" borderId="10" xfId="0" applyFont="1" applyFill="1" applyBorder="1" applyAlignment="1" applyProtection="1">
      <alignment horizontal="center" vertical="center" wrapText="1"/>
      <protection locked="0"/>
    </xf>
    <xf numFmtId="178" fontId="6" fillId="25" borderId="10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10" xfId="0" applyNumberFormat="1" applyFont="1" applyBorder="1" applyAlignment="1">
      <alignment horizontal="left" vertical="center" wrapText="1"/>
    </xf>
    <xf numFmtId="180" fontId="0" fillId="0" borderId="10" xfId="0" applyNumberFormat="1" applyBorder="1" applyAlignment="1">
      <alignment/>
    </xf>
    <xf numFmtId="180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vertical="center"/>
    </xf>
    <xf numFmtId="177" fontId="14" fillId="0" borderId="10" xfId="0" applyNumberFormat="1" applyFont="1" applyBorder="1" applyAlignment="1">
      <alignment horizontal="left" vertical="center" wrapText="1"/>
    </xf>
    <xf numFmtId="177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78" fontId="28" fillId="0" borderId="10" xfId="0" applyNumberFormat="1" applyFont="1" applyBorder="1" applyAlignment="1">
      <alignment horizontal="center" vertical="center"/>
    </xf>
    <xf numFmtId="10" fontId="17" fillId="0" borderId="10" xfId="0" applyNumberFormat="1" applyFont="1" applyBorder="1" applyAlignment="1">
      <alignment horizontal="center" vertical="center"/>
    </xf>
    <xf numFmtId="177" fontId="28" fillId="0" borderId="10" xfId="0" applyNumberFormat="1" applyFont="1" applyBorder="1" applyAlignment="1">
      <alignment horizontal="left" vertical="center" wrapText="1"/>
    </xf>
    <xf numFmtId="177" fontId="22" fillId="0" borderId="10" xfId="0" applyNumberFormat="1" applyFont="1" applyBorder="1" applyAlignment="1">
      <alignment horizontal="left" vertical="center" wrapText="1"/>
    </xf>
    <xf numFmtId="177" fontId="29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10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0" fillId="0" borderId="10" xfId="0" applyFont="1" applyBorder="1" applyAlignment="1">
      <alignment horizontal="left" vertical="center"/>
    </xf>
    <xf numFmtId="178" fontId="6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2013.5月报徐县长报表" xfId="19"/>
    <cellStyle name="Comma [0]" xfId="20"/>
    <cellStyle name="40% - 强调文字颜色 3" xfId="21"/>
    <cellStyle name="差" xfId="22"/>
    <cellStyle name="Comma" xfId="23"/>
    <cellStyle name="Hyperlink" xfId="24"/>
    <cellStyle name="常规_交口县预算公开表" xfId="25"/>
    <cellStyle name="60% - 强调文字颜色 3" xfId="26"/>
    <cellStyle name="Percent" xfId="27"/>
    <cellStyle name="常规_2010部门预算报人大表格表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常规_2016部门预算支出（12.31）_2017年预算草案表（人大常委会）" xfId="34"/>
    <cellStyle name="_ET_STYLE_NoName_00_" xfId="35"/>
    <cellStyle name="标题" xfId="36"/>
    <cellStyle name="解释性文本" xfId="37"/>
    <cellStyle name="标题 1" xfId="38"/>
    <cellStyle name="标题 2" xfId="39"/>
    <cellStyle name="常规_2016部门预算支出（12.31）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_2011年财税任务计划表(市计划3.9亿元测算)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_2011年财税任务计划表(市计划3.9亿元测算)_2017年预算测算表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常规_2014年市财政与交口县财政年终决算结算单" xfId="70"/>
    <cellStyle name="常规_2011年部门预算综合测算表（汇报徐县长）" xfId="71"/>
    <cellStyle name="60% - 强调文字颜色 6" xfId="72"/>
    <cellStyle name="常规_2016年市财政与交口县财政年终决算结算单（最后）" xfId="73"/>
    <cellStyle name="常规_2012年部门预算（重新修改）" xfId="74"/>
    <cellStyle name="差_2、2015人大会6.20（报人大）" xfId="75"/>
    <cellStyle name="常规_2011年财税任务计划表(4亿元测算)" xfId="76"/>
    <cellStyle name="常规_04-分类改革-预算表" xfId="77"/>
    <cellStyle name="好_2、2015人大会6.20（报人大）" xfId="78"/>
    <cellStyle name="样式 1" xfId="79"/>
    <cellStyle name="常规_2010部门预算报人大表格表_2017年预算测算表（预算股）" xfId="80"/>
    <cellStyle name="常规_2011年上年结转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39044;&#31639;&#32929;\2018&#39044;&#31639;\&#39044;&#31639;&#25253;&#20154;&#22823;\2018&#24180;&#39044;&#31639;&#33609;&#26696;&#34920;(&#20154;&#22823;&#24120;&#22996;&#2025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9044;&#21578;&#3069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8&#24180;&#39044;&#31639;&#20844;&#24320;-&#21439;\2017&#24180;&#36130;&#25919;&#39044;&#31639;&#25191;&#34892;&#24773;&#20917;&#19982;2018&#24180;&#36130;&#25919;&#39044;&#31639;&#33609;&#2669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9&#24180;&#39044;&#31639;\&#20154;&#22823;&#24120;&#22996;&#20250;\2019&#24180;&#39044;&#31639;&#33609;&#26696;&#34920;(&#20154;&#22823;&#24120;&#22996;&#2025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皮"/>
      <sheetName val="2017年结算单"/>
      <sheetName val="2017年财政收入完成情况表"/>
      <sheetName val="2017年基金完成情况表 "/>
      <sheetName val="2017年财政支出执行情况表"/>
      <sheetName val="2017年基金支出情况表"/>
      <sheetName val="2017年社会保险基金 "/>
      <sheetName val="2018年收入预测表"/>
      <sheetName val="2018年公共财政收入"/>
      <sheetName val="2018年收支平衡表"/>
      <sheetName val="2018年公共财政支出预算 "/>
      <sheetName val="2018年部门预算支出汇总表"/>
      <sheetName val="2018年部门预算明细表"/>
      <sheetName val="2018年社会保险基金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9年般性转移支付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7年公共财政收入完成情况表"/>
      <sheetName val="2017年公共财政支出执行情况表"/>
      <sheetName val="2017年政府性基金收入完成情况表 "/>
      <sheetName val="2017年政府性基金支出情况表"/>
      <sheetName val="2017年国有资本经营预算收支情况表"/>
      <sheetName val="2017年社会保险基金收支情况表"/>
      <sheetName val="2018年一般公共预算收入总算（草案）"/>
      <sheetName val="2018年一般公共预算收入预算（草案）"/>
      <sheetName val="2018年一般公共预算支出总表（草案）"/>
      <sheetName val="2018年一般公共预算支出（草案）"/>
      <sheetName val="2018年一般公共预算支出分经济科目表（草案）"/>
      <sheetName val="2018年一般公共预算基本支出分经济科目表（草案）"/>
      <sheetName val="2018年政府性基金预算收入（草案）"/>
      <sheetName val="2018年政府性基金预算支出（草案）"/>
      <sheetName val="2018年国有资本经营预算收支（草案）"/>
      <sheetName val="2018年社会保险基金预算收支（草案）"/>
      <sheetName val="2018年一般性转移支付项目表"/>
      <sheetName val="2018年专项转移支付项目表 "/>
      <sheetName val="2018年“三公经费”预算支出（草案）"/>
      <sheetName val="交口县2016年和2017年一般债务余额"/>
      <sheetName val="交口县2016年和2017年专项债务余额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皮"/>
      <sheetName val="2018年结算单"/>
      <sheetName val="2018年财政收入完成情况表"/>
      <sheetName val="2018年基金完成情况表 "/>
      <sheetName val="2018年财政支出执行情况表"/>
      <sheetName val="2018年基金支出情况表"/>
      <sheetName val="2018年社会保险基金 "/>
      <sheetName val="2019年收入预测表"/>
      <sheetName val="2019年公共财政收入"/>
      <sheetName val="2019年公共预算收支平衡表"/>
      <sheetName val="2019年政府性基金收支平衡表"/>
      <sheetName val="2019年公共财政支出预算 "/>
      <sheetName val="2019年部门预算支出汇总表 "/>
      <sheetName val="2019年部门预算明细表"/>
      <sheetName val="2019年社会保险基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B7" sqref="B7"/>
    </sheetView>
  </sheetViews>
  <sheetFormatPr defaultColWidth="9.00390625" defaultRowHeight="14.25"/>
  <cols>
    <col min="1" max="1" width="49.625" style="0" customWidth="1"/>
    <col min="2" max="2" width="16.875" style="0" customWidth="1"/>
    <col min="3" max="3" width="15.625" style="0" customWidth="1"/>
    <col min="4" max="4" width="12.00390625" style="0" customWidth="1"/>
    <col min="5" max="5" width="17.625" style="0" customWidth="1"/>
    <col min="6" max="6" width="15.50390625" style="0" customWidth="1"/>
  </cols>
  <sheetData>
    <row r="1" spans="1:6" ht="22.5" customHeight="1">
      <c r="A1" s="57" t="s">
        <v>0</v>
      </c>
      <c r="B1" s="57"/>
      <c r="C1" s="57"/>
      <c r="D1" s="57"/>
      <c r="E1" s="57"/>
      <c r="F1" s="57"/>
    </row>
    <row r="2" spans="1:6" s="53" customFormat="1" ht="16.5" customHeight="1">
      <c r="A2" s="218" t="s">
        <v>1</v>
      </c>
      <c r="B2" s="219"/>
      <c r="C2" s="219"/>
      <c r="D2" s="220" t="s">
        <v>2</v>
      </c>
      <c r="E2" s="220"/>
      <c r="F2" s="220"/>
    </row>
    <row r="3" spans="1:6" s="56" customFormat="1" ht="22.5" customHeight="1">
      <c r="A3" s="61" t="s">
        <v>3</v>
      </c>
      <c r="B3" s="62" t="s">
        <v>4</v>
      </c>
      <c r="C3" s="62" t="s">
        <v>5</v>
      </c>
      <c r="D3" s="62" t="s">
        <v>6</v>
      </c>
      <c r="E3" s="62" t="s">
        <v>7</v>
      </c>
      <c r="F3" s="62" t="s">
        <v>8</v>
      </c>
    </row>
    <row r="4" spans="1:6" s="54" customFormat="1" ht="18.75" customHeight="1">
      <c r="A4" s="221" t="s">
        <v>9</v>
      </c>
      <c r="B4" s="222">
        <f>SUM(B5:B17)</f>
        <v>69000</v>
      </c>
      <c r="C4" s="222">
        <f>SUM(C5:C17)</f>
        <v>63702</v>
      </c>
      <c r="D4" s="223">
        <f>C4/B4</f>
        <v>0.9232173913043479</v>
      </c>
      <c r="E4" s="223">
        <v>0.2297</v>
      </c>
      <c r="F4" s="224"/>
    </row>
    <row r="5" spans="1:6" ht="18.75" customHeight="1">
      <c r="A5" s="64" t="s">
        <v>10</v>
      </c>
      <c r="B5" s="151">
        <v>36000</v>
      </c>
      <c r="C5" s="165">
        <v>22529</v>
      </c>
      <c r="D5" s="225">
        <f>C5/B5</f>
        <v>0.6258055555555555</v>
      </c>
      <c r="E5" s="225">
        <v>-0.12210000000000001</v>
      </c>
      <c r="F5" s="151"/>
    </row>
    <row r="6" spans="1:6" ht="18.75" customHeight="1">
      <c r="A6" s="64" t="s">
        <v>11</v>
      </c>
      <c r="B6" s="151">
        <v>7000</v>
      </c>
      <c r="C6" s="165">
        <v>9956</v>
      </c>
      <c r="D6" s="225">
        <f aca="true" t="shared" si="0" ref="D6:D21">C6/B6</f>
        <v>1.4222857142857144</v>
      </c>
      <c r="E6" s="225">
        <v>0.8145</v>
      </c>
      <c r="F6" s="151"/>
    </row>
    <row r="7" spans="1:6" ht="18.75" customHeight="1">
      <c r="A7" s="64" t="s">
        <v>12</v>
      </c>
      <c r="B7" s="151">
        <v>300</v>
      </c>
      <c r="C7" s="165">
        <v>435</v>
      </c>
      <c r="D7" s="225">
        <f t="shared" si="0"/>
        <v>1.45</v>
      </c>
      <c r="E7" s="225">
        <v>0.2396</v>
      </c>
      <c r="F7" s="151"/>
    </row>
    <row r="8" spans="1:6" ht="18.75" customHeight="1">
      <c r="A8" s="64" t="s">
        <v>13</v>
      </c>
      <c r="B8" s="151">
        <v>12900</v>
      </c>
      <c r="C8" s="165">
        <v>8909</v>
      </c>
      <c r="D8" s="225">
        <f t="shared" si="0"/>
        <v>0.6906201550387597</v>
      </c>
      <c r="E8" s="225">
        <v>-0.0158</v>
      </c>
      <c r="F8" s="151"/>
    </row>
    <row r="9" spans="1:6" ht="18.75" customHeight="1">
      <c r="A9" s="64" t="s">
        <v>14</v>
      </c>
      <c r="B9" s="151">
        <v>2700</v>
      </c>
      <c r="C9" s="165">
        <v>2760</v>
      </c>
      <c r="D9" s="225">
        <f t="shared" si="0"/>
        <v>1.0222222222222221</v>
      </c>
      <c r="E9" s="225">
        <v>0.23989999999999997</v>
      </c>
      <c r="F9" s="151"/>
    </row>
    <row r="10" spans="1:6" ht="18.75" customHeight="1">
      <c r="A10" s="64" t="s">
        <v>15</v>
      </c>
      <c r="B10" s="151">
        <v>550</v>
      </c>
      <c r="C10" s="165">
        <v>986</v>
      </c>
      <c r="D10" s="225">
        <f t="shared" si="0"/>
        <v>1.7927272727272727</v>
      </c>
      <c r="E10" s="225">
        <v>0.8963</v>
      </c>
      <c r="F10" s="151"/>
    </row>
    <row r="11" spans="1:6" ht="18.75" customHeight="1">
      <c r="A11" s="64" t="s">
        <v>16</v>
      </c>
      <c r="B11" s="151">
        <v>160</v>
      </c>
      <c r="C11" s="165">
        <v>252</v>
      </c>
      <c r="D11" s="225">
        <f t="shared" si="0"/>
        <v>1.575</v>
      </c>
      <c r="E11" s="225">
        <v>0.21600000000000003</v>
      </c>
      <c r="F11" s="151"/>
    </row>
    <row r="12" spans="1:6" ht="18.75" customHeight="1">
      <c r="A12" s="64" t="s">
        <v>17</v>
      </c>
      <c r="B12" s="151">
        <v>1200</v>
      </c>
      <c r="C12" s="165">
        <v>1280</v>
      </c>
      <c r="D12" s="225">
        <f t="shared" si="0"/>
        <v>1.0666666666666667</v>
      </c>
      <c r="E12" s="225">
        <v>0.0683</v>
      </c>
      <c r="F12" s="151"/>
    </row>
    <row r="13" spans="1:6" ht="18.75" customHeight="1">
      <c r="A13" s="64" t="s">
        <v>18</v>
      </c>
      <c r="B13" s="151">
        <v>5640</v>
      </c>
      <c r="C13" s="165">
        <v>7652</v>
      </c>
      <c r="D13" s="225">
        <f t="shared" si="0"/>
        <v>1.3567375886524822</v>
      </c>
      <c r="E13" s="225">
        <v>0.3576</v>
      </c>
      <c r="F13" s="151"/>
    </row>
    <row r="14" spans="1:6" ht="18.75" customHeight="1">
      <c r="A14" s="64" t="s">
        <v>19</v>
      </c>
      <c r="B14" s="151">
        <v>350</v>
      </c>
      <c r="C14" s="165">
        <v>357</v>
      </c>
      <c r="D14" s="225">
        <f t="shared" si="0"/>
        <v>1.02</v>
      </c>
      <c r="E14" s="225">
        <v>0.061900000000000004</v>
      </c>
      <c r="F14" s="151"/>
    </row>
    <row r="15" spans="1:6" ht="18.75" customHeight="1">
      <c r="A15" s="64" t="s">
        <v>20</v>
      </c>
      <c r="B15" s="151">
        <v>1000</v>
      </c>
      <c r="C15" s="165">
        <v>7983</v>
      </c>
      <c r="D15" s="225">
        <f t="shared" si="0"/>
        <v>7.983</v>
      </c>
      <c r="E15" s="225">
        <v>7.5822</v>
      </c>
      <c r="F15" s="151"/>
    </row>
    <row r="16" spans="1:6" ht="18.75" customHeight="1">
      <c r="A16" s="64" t="s">
        <v>21</v>
      </c>
      <c r="B16" s="151">
        <v>200</v>
      </c>
      <c r="C16" s="165">
        <v>9</v>
      </c>
      <c r="D16" s="225">
        <f t="shared" si="0"/>
        <v>0.045</v>
      </c>
      <c r="E16" s="225">
        <v>-0.9503</v>
      </c>
      <c r="F16" s="151"/>
    </row>
    <row r="17" spans="1:6" ht="18.75" customHeight="1">
      <c r="A17" s="64" t="s">
        <v>22</v>
      </c>
      <c r="B17" s="151">
        <v>1000</v>
      </c>
      <c r="C17" s="165">
        <v>594</v>
      </c>
      <c r="D17" s="225">
        <f t="shared" si="0"/>
        <v>0.594</v>
      </c>
      <c r="E17" s="225"/>
      <c r="F17" s="151"/>
    </row>
    <row r="18" spans="1:6" s="54" customFormat="1" ht="18.75" customHeight="1">
      <c r="A18" s="221" t="s">
        <v>23</v>
      </c>
      <c r="B18" s="222">
        <f>SUM(B19:B25)</f>
        <v>14000</v>
      </c>
      <c r="C18" s="222">
        <f>SUM(C19:C25)</f>
        <v>20158</v>
      </c>
      <c r="D18" s="223">
        <f t="shared" si="0"/>
        <v>1.439857142857143</v>
      </c>
      <c r="E18" s="223">
        <v>0.726</v>
      </c>
      <c r="F18" s="224"/>
    </row>
    <row r="19" spans="1:6" ht="18.75" customHeight="1">
      <c r="A19" s="64" t="s">
        <v>24</v>
      </c>
      <c r="B19" s="166">
        <v>5080</v>
      </c>
      <c r="C19" s="165">
        <v>4679</v>
      </c>
      <c r="D19" s="225">
        <f t="shared" si="0"/>
        <v>0.9210629921259843</v>
      </c>
      <c r="E19" s="225">
        <v>0.0932</v>
      </c>
      <c r="F19" s="151"/>
    </row>
    <row r="20" spans="1:6" ht="18.75" customHeight="1">
      <c r="A20" s="117" t="s">
        <v>25</v>
      </c>
      <c r="B20" s="151">
        <v>500</v>
      </c>
      <c r="C20" s="165">
        <v>337</v>
      </c>
      <c r="D20" s="225">
        <f t="shared" si="0"/>
        <v>0.674</v>
      </c>
      <c r="E20" s="225">
        <v>-0.6912</v>
      </c>
      <c r="F20" s="151"/>
    </row>
    <row r="21" spans="1:6" ht="18.75" customHeight="1">
      <c r="A21" s="117" t="s">
        <v>26</v>
      </c>
      <c r="B21" s="151">
        <v>1500</v>
      </c>
      <c r="C21" s="165">
        <v>1572</v>
      </c>
      <c r="D21" s="225">
        <f t="shared" si="0"/>
        <v>1.048</v>
      </c>
      <c r="E21" s="225">
        <v>0.065</v>
      </c>
      <c r="F21" s="151"/>
    </row>
    <row r="22" spans="1:6" ht="18.75" customHeight="1">
      <c r="A22" s="117" t="s">
        <v>27</v>
      </c>
      <c r="B22" s="151"/>
      <c r="C22" s="165"/>
      <c r="D22" s="225"/>
      <c r="E22" s="225"/>
      <c r="F22" s="151"/>
    </row>
    <row r="23" spans="1:6" ht="18.75" customHeight="1">
      <c r="A23" s="117" t="s">
        <v>28</v>
      </c>
      <c r="B23" s="165">
        <v>6820</v>
      </c>
      <c r="C23" s="165">
        <v>10459</v>
      </c>
      <c r="D23" s="225">
        <f aca="true" t="shared" si="1" ref="D23:D26">C23/B23</f>
        <v>1.5335777126099708</v>
      </c>
      <c r="E23" s="225">
        <v>1.2207</v>
      </c>
      <c r="F23" s="151"/>
    </row>
    <row r="24" spans="1:6" ht="18.75" customHeight="1">
      <c r="A24" s="117" t="s">
        <v>29</v>
      </c>
      <c r="B24" s="165">
        <v>100</v>
      </c>
      <c r="C24" s="165">
        <v>107</v>
      </c>
      <c r="D24" s="225">
        <f t="shared" si="1"/>
        <v>1.07</v>
      </c>
      <c r="E24" s="225">
        <v>-0.11810000000000001</v>
      </c>
      <c r="F24" s="151"/>
    </row>
    <row r="25" spans="1:6" s="56" customFormat="1" ht="18.75" customHeight="1">
      <c r="A25" s="117" t="s">
        <v>30</v>
      </c>
      <c r="B25" s="168"/>
      <c r="C25" s="165">
        <v>3004</v>
      </c>
      <c r="D25" s="225"/>
      <c r="E25" s="225"/>
      <c r="F25" s="61"/>
    </row>
    <row r="26" spans="1:6" ht="18.75" customHeight="1">
      <c r="A26" s="226" t="s">
        <v>31</v>
      </c>
      <c r="B26" s="227">
        <f>B4+B18</f>
        <v>83000</v>
      </c>
      <c r="C26" s="227">
        <f>C4+C18</f>
        <v>83860</v>
      </c>
      <c r="D26" s="223">
        <f t="shared" si="1"/>
        <v>1.0103614457831325</v>
      </c>
      <c r="E26" s="223">
        <v>0.321</v>
      </c>
      <c r="F26" s="71"/>
    </row>
  </sheetData>
  <sheetProtection/>
  <mergeCells count="2">
    <mergeCell ref="A1:F1"/>
    <mergeCell ref="D2:F2"/>
  </mergeCells>
  <printOptions horizontalCentered="1"/>
  <pageMargins left="0.75" right="0.55" top="0.59" bottom="0.59" header="0.51" footer="0.31"/>
  <pageSetup firstPageNumber="1" useFirstPageNumber="1" horizontalDpi="600" verticalDpi="600" orientation="landscape" paperSize="9" scale="95"/>
  <headerFooter scaleWithDoc="0" alignWithMargins="0">
    <oddFooter xml:space="preserve">&amp;C- &amp;P -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391"/>
  <sheetViews>
    <sheetView showGridLines="0" showZeros="0" workbookViewId="0" topLeftCell="A1">
      <selection activeCell="B132" sqref="B132"/>
    </sheetView>
  </sheetViews>
  <sheetFormatPr defaultColWidth="6.875" defaultRowHeight="19.5" customHeight="1"/>
  <cols>
    <col min="1" max="1" width="56.125" style="86" customWidth="1"/>
    <col min="2" max="2" width="13.50390625" style="86" customWidth="1"/>
    <col min="3" max="3" width="10.625" style="86" customWidth="1"/>
    <col min="4" max="230" width="6.875" style="86" customWidth="1"/>
    <col min="231" max="16384" width="6.875" style="86" customWidth="1"/>
  </cols>
  <sheetData>
    <row r="1" spans="1:3" ht="40.5" customHeight="1">
      <c r="A1" s="135" t="s">
        <v>190</v>
      </c>
      <c r="B1" s="136"/>
      <c r="C1" s="136"/>
    </row>
    <row r="2" spans="1:3" ht="19.5" customHeight="1">
      <c r="A2" s="58" t="s">
        <v>191</v>
      </c>
      <c r="B2" s="146" t="s">
        <v>2</v>
      </c>
      <c r="C2" s="146"/>
    </row>
    <row r="3" spans="1:3" ht="19.5" customHeight="1">
      <c r="A3" s="61" t="s">
        <v>192</v>
      </c>
      <c r="B3" s="62" t="s">
        <v>193</v>
      </c>
      <c r="C3" s="61" t="s">
        <v>93</v>
      </c>
    </row>
    <row r="4" spans="1:3" ht="19.5" customHeight="1">
      <c r="A4" s="92" t="s">
        <v>193</v>
      </c>
      <c r="B4" s="138">
        <v>130978</v>
      </c>
      <c r="C4" s="147"/>
    </row>
    <row r="5" spans="1:3" ht="19.5" customHeight="1">
      <c r="A5" s="140" t="s">
        <v>194</v>
      </c>
      <c r="B5" s="141">
        <v>16182.5608</v>
      </c>
      <c r="C5" s="139"/>
    </row>
    <row r="6" spans="1:3" ht="19.5" customHeight="1">
      <c r="A6" s="140" t="s">
        <v>195</v>
      </c>
      <c r="B6" s="141">
        <v>344.2661</v>
      </c>
      <c r="C6" s="139"/>
    </row>
    <row r="7" spans="1:3" ht="19.5" customHeight="1">
      <c r="A7" s="140" t="s">
        <v>196</v>
      </c>
      <c r="B7" s="141">
        <v>230.3465</v>
      </c>
      <c r="C7" s="139"/>
    </row>
    <row r="8" spans="1:3" ht="19.5" customHeight="1">
      <c r="A8" s="140" t="s">
        <v>197</v>
      </c>
      <c r="B8" s="141">
        <v>39.12</v>
      </c>
      <c r="C8" s="139"/>
    </row>
    <row r="9" spans="1:3" ht="19.5" customHeight="1">
      <c r="A9" s="140" t="s">
        <v>198</v>
      </c>
      <c r="B9" s="141">
        <v>74.7996</v>
      </c>
      <c r="C9" s="139"/>
    </row>
    <row r="10" spans="1:3" ht="19.5" customHeight="1">
      <c r="A10" s="140" t="s">
        <v>199</v>
      </c>
      <c r="B10" s="141">
        <v>232.7729</v>
      </c>
      <c r="C10" s="139"/>
    </row>
    <row r="11" spans="1:3" ht="19.5" customHeight="1">
      <c r="A11" s="140" t="s">
        <v>200</v>
      </c>
      <c r="B11" s="141">
        <v>155.1532</v>
      </c>
      <c r="C11" s="139"/>
    </row>
    <row r="12" spans="1:3" ht="19.5" customHeight="1">
      <c r="A12" s="140" t="s">
        <v>201</v>
      </c>
      <c r="B12" s="141">
        <v>24</v>
      </c>
      <c r="C12" s="139"/>
    </row>
    <row r="13" spans="1:3" ht="19.5" customHeight="1">
      <c r="A13" s="140" t="s">
        <v>202</v>
      </c>
      <c r="B13" s="141">
        <v>53.6197</v>
      </c>
      <c r="C13" s="139"/>
    </row>
    <row r="14" spans="1:3" ht="19.5" customHeight="1">
      <c r="A14" s="140" t="s">
        <v>203</v>
      </c>
      <c r="B14" s="141">
        <v>4712.7981</v>
      </c>
      <c r="C14" s="139"/>
    </row>
    <row r="15" spans="1:3" ht="19.5" customHeight="1">
      <c r="A15" s="140" t="s">
        <v>204</v>
      </c>
      <c r="B15" s="141">
        <v>2185.4107</v>
      </c>
      <c r="C15" s="139"/>
    </row>
    <row r="16" spans="1:3" ht="19.5" customHeight="1">
      <c r="A16" s="140" t="s">
        <v>205</v>
      </c>
      <c r="B16" s="141">
        <v>135</v>
      </c>
      <c r="C16" s="139"/>
    </row>
    <row r="17" spans="1:3" ht="19.5" customHeight="1">
      <c r="A17" s="140" t="s">
        <v>206</v>
      </c>
      <c r="B17" s="141">
        <v>781.1744</v>
      </c>
      <c r="C17" s="139"/>
    </row>
    <row r="18" spans="1:3" ht="19.5" customHeight="1">
      <c r="A18" s="140" t="s">
        <v>207</v>
      </c>
      <c r="B18" s="141">
        <v>38.8145</v>
      </c>
      <c r="C18" s="139"/>
    </row>
    <row r="19" spans="1:3" ht="19.5" customHeight="1">
      <c r="A19" s="140" t="s">
        <v>208</v>
      </c>
      <c r="B19" s="141">
        <v>1260.3985</v>
      </c>
      <c r="C19" s="139"/>
    </row>
    <row r="20" spans="1:3" ht="19.5" customHeight="1">
      <c r="A20" s="140" t="s">
        <v>209</v>
      </c>
      <c r="B20" s="141">
        <v>312</v>
      </c>
      <c r="C20" s="139"/>
    </row>
    <row r="21" spans="1:3" ht="19.5" customHeight="1">
      <c r="A21" s="140" t="s">
        <v>210</v>
      </c>
      <c r="B21" s="141">
        <v>408.7536</v>
      </c>
      <c r="C21" s="139"/>
    </row>
    <row r="22" spans="1:3" ht="19.5" customHeight="1">
      <c r="A22" s="140" t="s">
        <v>211</v>
      </c>
      <c r="B22" s="141">
        <v>95.2498</v>
      </c>
      <c r="C22" s="139"/>
    </row>
    <row r="23" spans="1:3" ht="19.5" customHeight="1">
      <c r="A23" s="140" t="s">
        <v>212</v>
      </c>
      <c r="B23" s="141">
        <v>150</v>
      </c>
      <c r="C23" s="139"/>
    </row>
    <row r="24" spans="1:3" ht="19.5" customHeight="1">
      <c r="A24" s="140" t="s">
        <v>213</v>
      </c>
      <c r="B24" s="141">
        <v>53.6683</v>
      </c>
      <c r="C24" s="139"/>
    </row>
    <row r="25" spans="1:3" ht="19.5" customHeight="1">
      <c r="A25" s="140" t="s">
        <v>214</v>
      </c>
      <c r="B25" s="141">
        <v>109.8355</v>
      </c>
      <c r="C25" s="139"/>
    </row>
    <row r="26" spans="1:3" ht="19.5" customHeight="1">
      <c r="A26" s="140" t="s">
        <v>215</v>
      </c>
      <c r="B26" s="141">
        <v>413.7996</v>
      </c>
      <c r="C26" s="139"/>
    </row>
    <row r="27" spans="1:3" ht="19.5" customHeight="1">
      <c r="A27" s="140" t="s">
        <v>216</v>
      </c>
      <c r="B27" s="141">
        <v>78.1387</v>
      </c>
      <c r="C27" s="139"/>
    </row>
    <row r="28" spans="1:3" ht="19.5" customHeight="1">
      <c r="A28" s="140" t="s">
        <v>217</v>
      </c>
      <c r="B28" s="141">
        <v>49.81</v>
      </c>
      <c r="C28" s="139"/>
    </row>
    <row r="29" spans="1:3" ht="19.5" customHeight="1">
      <c r="A29" s="140" t="s">
        <v>218</v>
      </c>
      <c r="B29" s="141">
        <v>285.8509</v>
      </c>
      <c r="C29" s="139"/>
    </row>
    <row r="30" spans="1:3" ht="19.5" customHeight="1">
      <c r="A30" s="140" t="s">
        <v>219</v>
      </c>
      <c r="B30" s="141">
        <v>1191.6132</v>
      </c>
      <c r="C30" s="139"/>
    </row>
    <row r="31" spans="1:3" ht="19.5" customHeight="1">
      <c r="A31" s="140" t="s">
        <v>220</v>
      </c>
      <c r="B31" s="141">
        <v>490.1334</v>
      </c>
      <c r="C31" s="139"/>
    </row>
    <row r="32" spans="1:3" ht="19.5" customHeight="1">
      <c r="A32" s="140" t="s">
        <v>221</v>
      </c>
      <c r="B32" s="141">
        <v>50</v>
      </c>
      <c r="C32" s="139"/>
    </row>
    <row r="33" spans="1:3" ht="19.5" customHeight="1">
      <c r="A33" s="140" t="s">
        <v>222</v>
      </c>
      <c r="B33" s="141">
        <v>20</v>
      </c>
      <c r="C33" s="139"/>
    </row>
    <row r="34" spans="1:3" ht="19.5" customHeight="1">
      <c r="A34" s="140" t="s">
        <v>223</v>
      </c>
      <c r="B34" s="141">
        <v>300</v>
      </c>
      <c r="C34" s="139"/>
    </row>
    <row r="35" spans="1:3" ht="19.5" customHeight="1">
      <c r="A35" s="140" t="s">
        <v>224</v>
      </c>
      <c r="B35" s="141">
        <v>281.0798</v>
      </c>
      <c r="C35" s="139"/>
    </row>
    <row r="36" spans="1:3" ht="19.5" customHeight="1">
      <c r="A36" s="140" t="s">
        <v>225</v>
      </c>
      <c r="B36" s="141">
        <v>50.4</v>
      </c>
      <c r="C36" s="139"/>
    </row>
    <row r="37" spans="1:3" ht="19.5" customHeight="1">
      <c r="A37" s="140" t="s">
        <v>226</v>
      </c>
      <c r="B37" s="141">
        <v>890.1198</v>
      </c>
      <c r="C37" s="139"/>
    </row>
    <row r="38" spans="1:3" ht="19.5" customHeight="1">
      <c r="A38" s="140" t="s">
        <v>227</v>
      </c>
      <c r="B38" s="141">
        <v>390.1198</v>
      </c>
      <c r="C38" s="139"/>
    </row>
    <row r="39" spans="1:3" ht="19.5" customHeight="1">
      <c r="A39" s="140" t="s">
        <v>228</v>
      </c>
      <c r="B39" s="141">
        <v>90</v>
      </c>
      <c r="C39" s="139"/>
    </row>
    <row r="40" spans="1:3" ht="19.5" customHeight="1">
      <c r="A40" s="140" t="s">
        <v>229</v>
      </c>
      <c r="B40" s="141">
        <v>150</v>
      </c>
      <c r="C40" s="139"/>
    </row>
    <row r="41" spans="1:3" ht="19.5" customHeight="1">
      <c r="A41" s="140" t="s">
        <v>230</v>
      </c>
      <c r="B41" s="141">
        <v>260</v>
      </c>
      <c r="C41" s="139"/>
    </row>
    <row r="42" spans="1:3" ht="19.5" customHeight="1">
      <c r="A42" s="140" t="s">
        <v>231</v>
      </c>
      <c r="B42" s="141">
        <v>683.7232</v>
      </c>
      <c r="C42" s="139"/>
    </row>
    <row r="43" spans="1:3" ht="19.5" customHeight="1">
      <c r="A43" s="140" t="s">
        <v>232</v>
      </c>
      <c r="B43" s="141">
        <v>122.7971</v>
      </c>
      <c r="C43" s="139"/>
    </row>
    <row r="44" spans="1:3" ht="19.5" customHeight="1">
      <c r="A44" s="140" t="s">
        <v>233</v>
      </c>
      <c r="B44" s="141">
        <v>500</v>
      </c>
      <c r="C44" s="139"/>
    </row>
    <row r="45" spans="1:3" ht="19.5" customHeight="1">
      <c r="A45" s="140" t="s">
        <v>234</v>
      </c>
      <c r="B45" s="141">
        <v>60.9261</v>
      </c>
      <c r="C45" s="139"/>
    </row>
    <row r="46" spans="1:3" ht="19.5" customHeight="1">
      <c r="A46" s="140" t="s">
        <v>235</v>
      </c>
      <c r="B46" s="141">
        <v>63.2624</v>
      </c>
      <c r="C46" s="139"/>
    </row>
    <row r="47" spans="1:3" ht="19.5" customHeight="1">
      <c r="A47" s="140" t="s">
        <v>236</v>
      </c>
      <c r="B47" s="141">
        <v>56.7958</v>
      </c>
      <c r="C47" s="139"/>
    </row>
    <row r="48" spans="1:3" ht="19.5" customHeight="1">
      <c r="A48" s="140" t="s">
        <v>237</v>
      </c>
      <c r="B48" s="141">
        <v>6.4666</v>
      </c>
      <c r="C48" s="139"/>
    </row>
    <row r="49" spans="1:3" ht="19.5" customHeight="1">
      <c r="A49" s="140" t="s">
        <v>238</v>
      </c>
      <c r="B49" s="141">
        <v>1598.8551</v>
      </c>
      <c r="C49" s="139"/>
    </row>
    <row r="50" spans="1:3" ht="19.5" customHeight="1">
      <c r="A50" s="140" t="s">
        <v>239</v>
      </c>
      <c r="B50" s="141">
        <v>1207.8008</v>
      </c>
      <c r="C50" s="139"/>
    </row>
    <row r="51" spans="1:3" ht="19.5" customHeight="1">
      <c r="A51" s="140" t="s">
        <v>240</v>
      </c>
      <c r="B51" s="141">
        <v>150</v>
      </c>
      <c r="C51" s="139"/>
    </row>
    <row r="52" spans="1:3" ht="19.5" customHeight="1">
      <c r="A52" s="140" t="s">
        <v>241</v>
      </c>
      <c r="B52" s="141">
        <v>241.0543</v>
      </c>
      <c r="C52" s="139"/>
    </row>
    <row r="53" spans="1:3" ht="19.5" customHeight="1">
      <c r="A53" s="140" t="s">
        <v>242</v>
      </c>
      <c r="B53" s="141">
        <v>371.3831</v>
      </c>
      <c r="C53" s="139"/>
    </row>
    <row r="54" spans="1:3" ht="19.5" customHeight="1">
      <c r="A54" s="140" t="s">
        <v>243</v>
      </c>
      <c r="B54" s="141">
        <v>156.7477</v>
      </c>
      <c r="C54" s="139"/>
    </row>
    <row r="55" spans="1:3" ht="19.5" customHeight="1">
      <c r="A55" s="140" t="s">
        <v>244</v>
      </c>
      <c r="B55" s="141">
        <v>97.6354</v>
      </c>
      <c r="C55" s="139"/>
    </row>
    <row r="56" spans="1:3" ht="19.5" customHeight="1">
      <c r="A56" s="140" t="s">
        <v>245</v>
      </c>
      <c r="B56" s="141">
        <v>117</v>
      </c>
      <c r="C56" s="139"/>
    </row>
    <row r="57" spans="1:3" ht="19.5" customHeight="1">
      <c r="A57" s="140" t="s">
        <v>246</v>
      </c>
      <c r="B57" s="141">
        <v>67.2976</v>
      </c>
      <c r="C57" s="139"/>
    </row>
    <row r="58" spans="1:3" ht="19.5" customHeight="1">
      <c r="A58" s="140" t="s">
        <v>247</v>
      </c>
      <c r="B58" s="141">
        <v>53.481</v>
      </c>
      <c r="C58" s="139"/>
    </row>
    <row r="59" spans="1:3" ht="19.5" customHeight="1">
      <c r="A59" s="140" t="s">
        <v>248</v>
      </c>
      <c r="B59" s="141">
        <v>13.8166</v>
      </c>
      <c r="C59" s="139"/>
    </row>
    <row r="60" spans="1:3" ht="19.5" customHeight="1">
      <c r="A60" s="140" t="s">
        <v>249</v>
      </c>
      <c r="B60" s="141">
        <v>47.703</v>
      </c>
      <c r="C60" s="139"/>
    </row>
    <row r="61" spans="1:3" ht="19.5" customHeight="1">
      <c r="A61" s="140" t="s">
        <v>250</v>
      </c>
      <c r="B61" s="141">
        <v>41.3341</v>
      </c>
      <c r="C61" s="139"/>
    </row>
    <row r="62" spans="1:3" ht="19.5" customHeight="1">
      <c r="A62" s="140" t="s">
        <v>251</v>
      </c>
      <c r="B62" s="141">
        <v>6.3689</v>
      </c>
      <c r="C62" s="139"/>
    </row>
    <row r="63" spans="1:3" ht="19.5" customHeight="1">
      <c r="A63" s="140" t="s">
        <v>252</v>
      </c>
      <c r="B63" s="141">
        <v>570.5074</v>
      </c>
      <c r="C63" s="139"/>
    </row>
    <row r="64" spans="1:3" ht="19.5" customHeight="1">
      <c r="A64" s="140" t="s">
        <v>253</v>
      </c>
      <c r="B64" s="141">
        <v>435.458</v>
      </c>
      <c r="C64" s="139"/>
    </row>
    <row r="65" spans="1:3" ht="19.5" customHeight="1">
      <c r="A65" s="140" t="s">
        <v>254</v>
      </c>
      <c r="B65" s="141">
        <v>10</v>
      </c>
      <c r="C65" s="139"/>
    </row>
    <row r="66" spans="1:3" ht="19.5" customHeight="1">
      <c r="A66" s="140" t="s">
        <v>255</v>
      </c>
      <c r="B66" s="141">
        <v>45.0494</v>
      </c>
      <c r="C66" s="139"/>
    </row>
    <row r="67" spans="1:3" ht="19.5" customHeight="1">
      <c r="A67" s="140" t="s">
        <v>256</v>
      </c>
      <c r="B67" s="141">
        <v>80</v>
      </c>
      <c r="C67" s="139"/>
    </row>
    <row r="68" spans="1:3" ht="19.5" customHeight="1">
      <c r="A68" s="140" t="s">
        <v>257</v>
      </c>
      <c r="B68" s="141">
        <v>256.5744</v>
      </c>
      <c r="C68" s="139"/>
    </row>
    <row r="69" spans="1:3" ht="19.5" customHeight="1">
      <c r="A69" s="140" t="s">
        <v>258</v>
      </c>
      <c r="B69" s="141">
        <v>139.7085</v>
      </c>
      <c r="C69" s="139"/>
    </row>
    <row r="70" spans="1:3" ht="19.5" customHeight="1">
      <c r="A70" s="140" t="s">
        <v>259</v>
      </c>
      <c r="B70" s="141">
        <v>116.8659</v>
      </c>
      <c r="C70" s="139"/>
    </row>
    <row r="71" spans="1:3" ht="19.5" customHeight="1">
      <c r="A71" s="140" t="s">
        <v>260</v>
      </c>
      <c r="B71" s="141">
        <v>1160.2544</v>
      </c>
      <c r="C71" s="139"/>
    </row>
    <row r="72" spans="1:3" ht="19.5" customHeight="1">
      <c r="A72" s="140" t="s">
        <v>261</v>
      </c>
      <c r="B72" s="141">
        <v>160.2976</v>
      </c>
      <c r="C72" s="139"/>
    </row>
    <row r="73" spans="1:3" ht="19.5" customHeight="1">
      <c r="A73" s="140" t="s">
        <v>262</v>
      </c>
      <c r="B73" s="141">
        <v>223.6928</v>
      </c>
      <c r="C73" s="139"/>
    </row>
    <row r="74" spans="1:3" ht="19.5" customHeight="1">
      <c r="A74" s="140" t="s">
        <v>263</v>
      </c>
      <c r="B74" s="141">
        <v>776.264</v>
      </c>
      <c r="C74" s="139"/>
    </row>
    <row r="75" spans="1:3" ht="19.5" customHeight="1">
      <c r="A75" s="140" t="s">
        <v>264</v>
      </c>
      <c r="B75" s="141">
        <v>182.1013</v>
      </c>
      <c r="C75" s="139"/>
    </row>
    <row r="76" spans="1:3" ht="19.5" customHeight="1">
      <c r="A76" s="140" t="s">
        <v>265</v>
      </c>
      <c r="B76" s="141">
        <v>146.9963</v>
      </c>
      <c r="C76" s="139"/>
    </row>
    <row r="77" spans="1:3" ht="19.5" customHeight="1">
      <c r="A77" s="140" t="s">
        <v>266</v>
      </c>
      <c r="B77" s="141">
        <v>35.105</v>
      </c>
      <c r="C77" s="139"/>
    </row>
    <row r="78" spans="1:3" ht="19.5" customHeight="1">
      <c r="A78" s="140" t="s">
        <v>267</v>
      </c>
      <c r="B78" s="141">
        <v>99.0957</v>
      </c>
      <c r="C78" s="139"/>
    </row>
    <row r="79" spans="1:3" ht="19.5" customHeight="1">
      <c r="A79" s="140" t="s">
        <v>268</v>
      </c>
      <c r="B79" s="141">
        <v>96.5239</v>
      </c>
      <c r="C79" s="139"/>
    </row>
    <row r="80" spans="1:3" ht="19.5" customHeight="1">
      <c r="A80" s="140" t="s">
        <v>269</v>
      </c>
      <c r="B80" s="141">
        <v>2.5718</v>
      </c>
      <c r="C80" s="139"/>
    </row>
    <row r="81" spans="1:3" ht="19.5" customHeight="1">
      <c r="A81" s="140" t="s">
        <v>270</v>
      </c>
      <c r="B81" s="141">
        <v>1110.3089</v>
      </c>
      <c r="C81" s="139"/>
    </row>
    <row r="82" spans="1:3" ht="19.5" customHeight="1">
      <c r="A82" s="140" t="s">
        <v>271</v>
      </c>
      <c r="B82" s="141">
        <v>880.4452</v>
      </c>
      <c r="C82" s="139"/>
    </row>
    <row r="83" spans="1:3" ht="19.5" customHeight="1">
      <c r="A83" s="140" t="s">
        <v>272</v>
      </c>
      <c r="B83" s="141">
        <v>229.8637</v>
      </c>
      <c r="C83" s="139"/>
    </row>
    <row r="84" spans="1:3" ht="19.5" customHeight="1">
      <c r="A84" s="140" t="s">
        <v>273</v>
      </c>
      <c r="B84" s="141">
        <v>938.771</v>
      </c>
      <c r="C84" s="139"/>
    </row>
    <row r="85" spans="1:3" ht="19.5" customHeight="1">
      <c r="A85" s="140" t="s">
        <v>274</v>
      </c>
      <c r="B85" s="141">
        <v>636.8423</v>
      </c>
      <c r="C85" s="139"/>
    </row>
    <row r="86" spans="1:3" ht="19.5" customHeight="1">
      <c r="A86" s="140" t="s">
        <v>275</v>
      </c>
      <c r="B86" s="141">
        <v>10</v>
      </c>
      <c r="C86" s="139"/>
    </row>
    <row r="87" spans="1:3" ht="19.5" customHeight="1">
      <c r="A87" s="140" t="s">
        <v>276</v>
      </c>
      <c r="B87" s="141">
        <v>250.9287</v>
      </c>
      <c r="C87" s="139"/>
    </row>
    <row r="88" spans="1:3" ht="19.5" customHeight="1">
      <c r="A88" s="140" t="s">
        <v>277</v>
      </c>
      <c r="B88" s="141">
        <v>41</v>
      </c>
      <c r="C88" s="139"/>
    </row>
    <row r="89" spans="1:3" ht="19.5" customHeight="1">
      <c r="A89" s="140" t="s">
        <v>278</v>
      </c>
      <c r="B89" s="141">
        <v>838.6</v>
      </c>
      <c r="C89" s="139"/>
    </row>
    <row r="90" spans="1:3" ht="19.5" customHeight="1">
      <c r="A90" s="140" t="s">
        <v>279</v>
      </c>
      <c r="B90" s="141">
        <v>838.6</v>
      </c>
      <c r="C90" s="139"/>
    </row>
    <row r="91" spans="1:3" ht="19.5" customHeight="1">
      <c r="A91" s="140" t="s">
        <v>280</v>
      </c>
      <c r="B91" s="141">
        <v>5530.739</v>
      </c>
      <c r="C91" s="139"/>
    </row>
    <row r="92" spans="1:3" ht="19.5" customHeight="1">
      <c r="A92" s="140" t="s">
        <v>281</v>
      </c>
      <c r="B92" s="141">
        <v>5057.864</v>
      </c>
      <c r="C92" s="139"/>
    </row>
    <row r="93" spans="1:3" ht="19.5" customHeight="1">
      <c r="A93" s="140" t="s">
        <v>282</v>
      </c>
      <c r="B93" s="141">
        <v>2575.8342</v>
      </c>
      <c r="C93" s="139"/>
    </row>
    <row r="94" spans="1:3" ht="19.5" customHeight="1">
      <c r="A94" s="140" t="s">
        <v>283</v>
      </c>
      <c r="B94" s="141">
        <v>1031</v>
      </c>
      <c r="C94" s="139"/>
    </row>
    <row r="95" spans="1:3" ht="19.5" customHeight="1">
      <c r="A95" s="140" t="s">
        <v>284</v>
      </c>
      <c r="B95" s="141">
        <v>37.45</v>
      </c>
      <c r="C95" s="139"/>
    </row>
    <row r="96" spans="1:3" ht="19.5" customHeight="1">
      <c r="A96" s="140" t="s">
        <v>285</v>
      </c>
      <c r="B96" s="141">
        <v>1413.5798</v>
      </c>
      <c r="C96" s="139"/>
    </row>
    <row r="97" spans="1:3" ht="19.5" customHeight="1">
      <c r="A97" s="140" t="s">
        <v>286</v>
      </c>
      <c r="B97" s="141">
        <v>472.875</v>
      </c>
      <c r="C97" s="139"/>
    </row>
    <row r="98" spans="1:3" ht="19.5" customHeight="1">
      <c r="A98" s="140" t="s">
        <v>287</v>
      </c>
      <c r="B98" s="141">
        <v>232.6581</v>
      </c>
      <c r="C98" s="139"/>
    </row>
    <row r="99" spans="1:3" ht="19.5" customHeight="1">
      <c r="A99" s="140" t="s">
        <v>288</v>
      </c>
      <c r="B99" s="141">
        <v>161</v>
      </c>
      <c r="C99" s="139"/>
    </row>
    <row r="100" spans="1:3" ht="19.5" customHeight="1">
      <c r="A100" s="140" t="s">
        <v>289</v>
      </c>
      <c r="B100" s="141">
        <v>79.2169</v>
      </c>
      <c r="C100" s="139"/>
    </row>
    <row r="101" spans="1:3" ht="19.5" customHeight="1">
      <c r="A101" s="140" t="s">
        <v>290</v>
      </c>
      <c r="B101" s="141">
        <v>25827.846</v>
      </c>
      <c r="C101" s="139"/>
    </row>
    <row r="102" spans="1:3" ht="19.5" customHeight="1">
      <c r="A102" s="140" t="s">
        <v>291</v>
      </c>
      <c r="B102" s="141">
        <v>750.3946</v>
      </c>
      <c r="C102" s="139"/>
    </row>
    <row r="103" spans="1:3" ht="19.5" customHeight="1">
      <c r="A103" s="140" t="s">
        <v>292</v>
      </c>
      <c r="B103" s="141">
        <v>79.9821</v>
      </c>
      <c r="C103" s="139"/>
    </row>
    <row r="104" spans="1:3" ht="19.5" customHeight="1">
      <c r="A104" s="140" t="s">
        <v>293</v>
      </c>
      <c r="B104" s="141">
        <v>670.4125</v>
      </c>
      <c r="C104" s="139"/>
    </row>
    <row r="105" spans="1:3" ht="19.5" customHeight="1">
      <c r="A105" s="140" t="s">
        <v>294</v>
      </c>
      <c r="B105" s="141">
        <v>17203.0572</v>
      </c>
      <c r="C105" s="139"/>
    </row>
    <row r="106" spans="1:3" ht="19.5" customHeight="1">
      <c r="A106" s="140" t="s">
        <v>295</v>
      </c>
      <c r="B106" s="141">
        <v>1110.8378</v>
      </c>
      <c r="C106" s="139"/>
    </row>
    <row r="107" spans="1:3" ht="19.5" customHeight="1">
      <c r="A107" s="140" t="s">
        <v>296</v>
      </c>
      <c r="B107" s="141">
        <v>7966.4614</v>
      </c>
      <c r="C107" s="139"/>
    </row>
    <row r="108" spans="1:3" ht="19.5" customHeight="1">
      <c r="A108" s="140" t="s">
        <v>297</v>
      </c>
      <c r="B108" s="141">
        <v>4634.9481</v>
      </c>
      <c r="C108" s="139"/>
    </row>
    <row r="109" spans="1:3" ht="19.5" customHeight="1">
      <c r="A109" s="140" t="s">
        <v>298</v>
      </c>
      <c r="B109" s="141">
        <v>3129.9499</v>
      </c>
      <c r="C109" s="139"/>
    </row>
    <row r="110" spans="1:3" ht="19.5" customHeight="1">
      <c r="A110" s="140" t="s">
        <v>299</v>
      </c>
      <c r="B110" s="141">
        <v>360.86</v>
      </c>
      <c r="C110" s="139"/>
    </row>
    <row r="111" spans="1:3" ht="19.5" customHeight="1">
      <c r="A111" s="140" t="s">
        <v>300</v>
      </c>
      <c r="B111" s="141">
        <v>3342.0864</v>
      </c>
      <c r="C111" s="139"/>
    </row>
    <row r="112" spans="1:3" ht="19.5" customHeight="1">
      <c r="A112" s="140" t="s">
        <v>301</v>
      </c>
      <c r="B112" s="141">
        <v>1089.1621</v>
      </c>
      <c r="C112" s="139"/>
    </row>
    <row r="113" spans="1:3" ht="19.5" customHeight="1">
      <c r="A113" s="140" t="s">
        <v>302</v>
      </c>
      <c r="B113" s="141">
        <v>2252.9243</v>
      </c>
      <c r="C113" s="139"/>
    </row>
    <row r="114" spans="1:3" ht="19.5" customHeight="1">
      <c r="A114" s="140" t="s">
        <v>303</v>
      </c>
      <c r="B114" s="141">
        <v>3.2</v>
      </c>
      <c r="C114" s="139"/>
    </row>
    <row r="115" spans="1:3" ht="19.5" customHeight="1">
      <c r="A115" s="140" t="s">
        <v>304</v>
      </c>
      <c r="B115" s="141">
        <v>3.2</v>
      </c>
      <c r="C115" s="139"/>
    </row>
    <row r="116" spans="1:3" ht="19.5" customHeight="1">
      <c r="A116" s="140" t="s">
        <v>305</v>
      </c>
      <c r="B116" s="141">
        <v>593.5378</v>
      </c>
      <c r="C116" s="139"/>
    </row>
    <row r="117" spans="1:3" ht="19.5" customHeight="1">
      <c r="A117" s="140" t="s">
        <v>306</v>
      </c>
      <c r="B117" s="141">
        <v>83.3657</v>
      </c>
      <c r="C117" s="139"/>
    </row>
    <row r="118" spans="1:3" ht="19.5" customHeight="1">
      <c r="A118" s="140" t="s">
        <v>307</v>
      </c>
      <c r="B118" s="141">
        <v>310.1721</v>
      </c>
      <c r="C118" s="139"/>
    </row>
    <row r="119" spans="1:3" ht="19.5" customHeight="1">
      <c r="A119" s="140" t="s">
        <v>308</v>
      </c>
      <c r="B119" s="141">
        <v>200</v>
      </c>
      <c r="C119" s="139"/>
    </row>
    <row r="120" spans="1:3" ht="19.5" customHeight="1">
      <c r="A120" s="140" t="s">
        <v>309</v>
      </c>
      <c r="B120" s="141">
        <v>3885</v>
      </c>
      <c r="C120" s="139"/>
    </row>
    <row r="121" spans="1:3" ht="19.5" customHeight="1">
      <c r="A121" s="140" t="s">
        <v>310</v>
      </c>
      <c r="B121" s="141">
        <v>1176</v>
      </c>
      <c r="C121" s="139"/>
    </row>
    <row r="122" spans="1:3" ht="19.5" customHeight="1">
      <c r="A122" s="140" t="s">
        <v>311</v>
      </c>
      <c r="B122" s="141">
        <v>600</v>
      </c>
      <c r="C122" s="139"/>
    </row>
    <row r="123" spans="1:3" ht="19.5" customHeight="1">
      <c r="A123" s="140" t="s">
        <v>312</v>
      </c>
      <c r="B123" s="141">
        <v>1290</v>
      </c>
      <c r="C123" s="139"/>
    </row>
    <row r="124" spans="1:3" ht="19.5" customHeight="1">
      <c r="A124" s="140" t="s">
        <v>313</v>
      </c>
      <c r="B124" s="141">
        <v>819</v>
      </c>
      <c r="C124" s="139"/>
    </row>
    <row r="125" spans="1:3" ht="19.5" customHeight="1">
      <c r="A125" s="140" t="s">
        <v>314</v>
      </c>
      <c r="B125" s="141">
        <v>50.57</v>
      </c>
      <c r="C125" s="139"/>
    </row>
    <row r="126" spans="1:3" ht="19.5" customHeight="1">
      <c r="A126" s="140" t="s">
        <v>315</v>
      </c>
      <c r="B126" s="141">
        <v>50.57</v>
      </c>
      <c r="C126" s="139"/>
    </row>
    <row r="127" spans="1:3" ht="19.5" customHeight="1">
      <c r="A127" s="140" t="s">
        <v>316</v>
      </c>
      <c r="B127" s="141">
        <v>201.5239</v>
      </c>
      <c r="C127" s="139"/>
    </row>
    <row r="128" spans="1:3" ht="19.5" customHeight="1">
      <c r="A128" s="140" t="s">
        <v>317</v>
      </c>
      <c r="B128" s="141">
        <v>162</v>
      </c>
      <c r="C128" s="139"/>
    </row>
    <row r="129" spans="1:3" ht="19.5" customHeight="1">
      <c r="A129" s="140" t="s">
        <v>318</v>
      </c>
      <c r="B129" s="141">
        <v>162</v>
      </c>
      <c r="C129" s="139"/>
    </row>
    <row r="130" spans="1:3" ht="19.5" customHeight="1">
      <c r="A130" s="140" t="s">
        <v>319</v>
      </c>
      <c r="B130" s="141">
        <v>39.5239</v>
      </c>
      <c r="C130" s="139"/>
    </row>
    <row r="131" spans="1:3" ht="19.5" customHeight="1">
      <c r="A131" s="140" t="s">
        <v>320</v>
      </c>
      <c r="B131" s="141">
        <v>39.5239</v>
      </c>
      <c r="C131" s="139"/>
    </row>
    <row r="132" spans="1:3" ht="19.5" customHeight="1">
      <c r="A132" s="140" t="s">
        <v>321</v>
      </c>
      <c r="B132" s="141">
        <v>1814.3284</v>
      </c>
      <c r="C132" s="139"/>
    </row>
    <row r="133" spans="1:3" ht="19.5" customHeight="1">
      <c r="A133" s="140" t="s">
        <v>322</v>
      </c>
      <c r="B133" s="141">
        <v>768.8651</v>
      </c>
      <c r="C133" s="139"/>
    </row>
    <row r="134" spans="1:3" ht="19.5" customHeight="1">
      <c r="A134" s="140" t="s">
        <v>323</v>
      </c>
      <c r="B134" s="141">
        <v>83.967</v>
      </c>
      <c r="C134" s="139"/>
    </row>
    <row r="135" spans="1:3" ht="19.5" customHeight="1">
      <c r="A135" s="140" t="s">
        <v>324</v>
      </c>
      <c r="B135" s="141">
        <v>177.6862</v>
      </c>
      <c r="C135" s="139"/>
    </row>
    <row r="136" spans="1:3" ht="19.5" customHeight="1">
      <c r="A136" s="140" t="s">
        <v>325</v>
      </c>
      <c r="B136" s="141">
        <v>220</v>
      </c>
      <c r="C136" s="139"/>
    </row>
    <row r="137" spans="1:3" ht="19.5" customHeight="1">
      <c r="A137" s="140" t="s">
        <v>326</v>
      </c>
      <c r="B137" s="141">
        <v>6.4058</v>
      </c>
      <c r="C137" s="139"/>
    </row>
    <row r="138" spans="1:3" ht="19.5" customHeight="1">
      <c r="A138" s="140" t="s">
        <v>327</v>
      </c>
      <c r="B138" s="141">
        <v>280.8061</v>
      </c>
      <c r="C138" s="139"/>
    </row>
    <row r="139" spans="1:3" ht="19.5" customHeight="1">
      <c r="A139" s="140" t="s">
        <v>328</v>
      </c>
      <c r="B139" s="141">
        <v>110.8776</v>
      </c>
      <c r="C139" s="139"/>
    </row>
    <row r="140" spans="1:3" ht="19.5" customHeight="1">
      <c r="A140" s="140" t="s">
        <v>329</v>
      </c>
      <c r="B140" s="141">
        <v>36.453</v>
      </c>
      <c r="C140" s="139"/>
    </row>
    <row r="141" spans="1:3" ht="19.5" customHeight="1">
      <c r="A141" s="140" t="s">
        <v>330</v>
      </c>
      <c r="B141" s="141">
        <v>39.19</v>
      </c>
      <c r="C141" s="139"/>
    </row>
    <row r="142" spans="1:3" ht="19.5" customHeight="1">
      <c r="A142" s="140" t="s">
        <v>331</v>
      </c>
      <c r="B142" s="141">
        <v>35.2346</v>
      </c>
      <c r="C142" s="139"/>
    </row>
    <row r="143" spans="1:3" ht="19.5" customHeight="1">
      <c r="A143" s="140" t="s">
        <v>332</v>
      </c>
      <c r="B143" s="141">
        <v>358</v>
      </c>
      <c r="C143" s="139"/>
    </row>
    <row r="144" spans="1:3" ht="19.5" customHeight="1">
      <c r="A144" s="140" t="s">
        <v>333</v>
      </c>
      <c r="B144" s="141">
        <v>358</v>
      </c>
      <c r="C144" s="139"/>
    </row>
    <row r="145" spans="1:3" ht="19.5" customHeight="1">
      <c r="A145" s="140" t="s">
        <v>334</v>
      </c>
      <c r="B145" s="141">
        <v>51.5229</v>
      </c>
      <c r="C145" s="139"/>
    </row>
    <row r="146" spans="1:3" ht="19.5" customHeight="1">
      <c r="A146" s="140" t="s">
        <v>335</v>
      </c>
      <c r="B146" s="141">
        <v>41.5229</v>
      </c>
      <c r="C146" s="139"/>
    </row>
    <row r="147" spans="1:3" ht="19.5" customHeight="1">
      <c r="A147" s="64" t="s">
        <v>336</v>
      </c>
      <c r="B147" s="141">
        <v>10</v>
      </c>
      <c r="C147" s="139"/>
    </row>
    <row r="148" spans="1:3" ht="19.5" customHeight="1">
      <c r="A148" s="140" t="s">
        <v>337</v>
      </c>
      <c r="B148" s="141">
        <v>400.2338</v>
      </c>
      <c r="C148" s="139"/>
    </row>
    <row r="149" spans="1:3" ht="19.5" customHeight="1">
      <c r="A149" s="140" t="s">
        <v>338</v>
      </c>
      <c r="B149" s="141">
        <v>250.3738</v>
      </c>
      <c r="C149" s="139"/>
    </row>
    <row r="150" spans="1:3" ht="19.5" customHeight="1">
      <c r="A150" s="140" t="s">
        <v>339</v>
      </c>
      <c r="B150" s="141">
        <v>250.3738</v>
      </c>
      <c r="C150" s="139"/>
    </row>
    <row r="151" spans="1:3" ht="19.5" customHeight="1">
      <c r="A151" s="140" t="s">
        <v>340</v>
      </c>
      <c r="B151" s="141">
        <v>149.86</v>
      </c>
      <c r="C151" s="139"/>
    </row>
    <row r="152" spans="1:3" ht="19.5" customHeight="1">
      <c r="A152" s="140" t="s">
        <v>339</v>
      </c>
      <c r="B152" s="141">
        <v>149.86</v>
      </c>
      <c r="C152" s="139"/>
    </row>
    <row r="153" spans="1:3" ht="19.5" customHeight="1">
      <c r="A153" s="140" t="s">
        <v>341</v>
      </c>
      <c r="B153" s="141">
        <v>124.829</v>
      </c>
      <c r="C153" s="139"/>
    </row>
    <row r="154" spans="1:3" ht="19.5" customHeight="1">
      <c r="A154" s="140" t="s">
        <v>342</v>
      </c>
      <c r="B154" s="141">
        <v>124.829</v>
      </c>
      <c r="C154" s="139"/>
    </row>
    <row r="155" spans="1:3" ht="19.5" customHeight="1">
      <c r="A155" s="140" t="s">
        <v>343</v>
      </c>
      <c r="B155" s="141">
        <v>18612.908</v>
      </c>
      <c r="C155" s="139"/>
    </row>
    <row r="156" spans="1:3" ht="19.5" customHeight="1">
      <c r="A156" s="140" t="s">
        <v>344</v>
      </c>
      <c r="B156" s="141">
        <v>884.2571</v>
      </c>
      <c r="C156" s="139"/>
    </row>
    <row r="157" spans="1:3" ht="19.5" customHeight="1">
      <c r="A157" s="140" t="s">
        <v>345</v>
      </c>
      <c r="B157" s="141">
        <v>161.4402</v>
      </c>
      <c r="C157" s="139"/>
    </row>
    <row r="158" spans="1:3" ht="19.5" customHeight="1">
      <c r="A158" s="140" t="s">
        <v>346</v>
      </c>
      <c r="B158" s="141">
        <v>185.7466</v>
      </c>
      <c r="C158" s="139"/>
    </row>
    <row r="159" spans="1:3" ht="19.5" customHeight="1">
      <c r="A159" s="140" t="s">
        <v>347</v>
      </c>
      <c r="B159" s="141">
        <v>2.0869</v>
      </c>
      <c r="C159" s="139"/>
    </row>
    <row r="160" spans="1:3" ht="19.5" customHeight="1">
      <c r="A160" s="140" t="s">
        <v>348</v>
      </c>
      <c r="B160" s="141">
        <v>454.9834</v>
      </c>
      <c r="C160" s="139"/>
    </row>
    <row r="161" spans="1:3" ht="19.5" customHeight="1">
      <c r="A161" s="140" t="s">
        <v>349</v>
      </c>
      <c r="B161" s="141">
        <v>80</v>
      </c>
      <c r="C161" s="139"/>
    </row>
    <row r="162" spans="1:3" ht="19.5" customHeight="1">
      <c r="A162" s="140" t="s">
        <v>350</v>
      </c>
      <c r="B162" s="141">
        <v>500.2286</v>
      </c>
      <c r="C162" s="139"/>
    </row>
    <row r="163" spans="1:3" ht="19.5" customHeight="1">
      <c r="A163" s="140" t="s">
        <v>351</v>
      </c>
      <c r="B163" s="141">
        <v>88.8693</v>
      </c>
      <c r="C163" s="139"/>
    </row>
    <row r="164" spans="1:3" ht="19.5" customHeight="1">
      <c r="A164" s="140" t="s">
        <v>352</v>
      </c>
      <c r="B164" s="141">
        <v>235.8</v>
      </c>
      <c r="C164" s="139"/>
    </row>
    <row r="165" spans="1:3" ht="19.5" customHeight="1">
      <c r="A165" s="140" t="s">
        <v>353</v>
      </c>
      <c r="B165" s="141">
        <v>175.5593</v>
      </c>
      <c r="C165" s="139"/>
    </row>
    <row r="166" spans="1:3" ht="19.5" customHeight="1">
      <c r="A166" s="140" t="s">
        <v>354</v>
      </c>
      <c r="B166" s="141">
        <v>11002.5204</v>
      </c>
      <c r="C166" s="139"/>
    </row>
    <row r="167" spans="1:3" ht="19.5" customHeight="1">
      <c r="A167" s="140" t="s">
        <v>355</v>
      </c>
      <c r="B167" s="141">
        <v>925.475</v>
      </c>
      <c r="C167" s="139"/>
    </row>
    <row r="168" spans="1:3" ht="19.5" customHeight="1">
      <c r="A168" s="140" t="s">
        <v>356</v>
      </c>
      <c r="B168" s="141">
        <v>8.292</v>
      </c>
      <c r="C168" s="139"/>
    </row>
    <row r="169" spans="1:3" ht="19.5" customHeight="1">
      <c r="A169" s="140" t="s">
        <v>357</v>
      </c>
      <c r="B169" s="141">
        <v>105.0721</v>
      </c>
      <c r="C169" s="139"/>
    </row>
    <row r="170" spans="1:3" ht="19.5" customHeight="1">
      <c r="A170" s="140" t="s">
        <v>358</v>
      </c>
      <c r="B170" s="141">
        <v>5688.6813</v>
      </c>
      <c r="C170" s="139"/>
    </row>
    <row r="171" spans="1:3" ht="19.5" customHeight="1">
      <c r="A171" s="140" t="s">
        <v>339</v>
      </c>
      <c r="B171" s="141">
        <v>37.5742</v>
      </c>
      <c r="C171" s="139"/>
    </row>
    <row r="172" spans="1:3" ht="19.5" customHeight="1">
      <c r="A172" s="140" t="s">
        <v>359</v>
      </c>
      <c r="B172" s="141">
        <v>4275</v>
      </c>
      <c r="C172" s="139"/>
    </row>
    <row r="173" spans="1:3" ht="19.5" customHeight="1">
      <c r="A173" s="140" t="s">
        <v>360</v>
      </c>
      <c r="B173" s="141">
        <v>115</v>
      </c>
      <c r="C173" s="139"/>
    </row>
    <row r="174" spans="1:3" ht="19.5" customHeight="1">
      <c r="A174" s="140" t="s">
        <v>361</v>
      </c>
      <c r="B174" s="141">
        <v>115</v>
      </c>
      <c r="C174" s="139"/>
    </row>
    <row r="175" spans="1:3" ht="19.5" customHeight="1">
      <c r="A175" s="140" t="s">
        <v>362</v>
      </c>
      <c r="B175" s="141">
        <v>1616.7219</v>
      </c>
      <c r="C175" s="139"/>
    </row>
    <row r="176" spans="1:3" ht="19.5" customHeight="1">
      <c r="A176" s="140" t="s">
        <v>363</v>
      </c>
      <c r="B176" s="141">
        <v>1022.1632</v>
      </c>
      <c r="C176" s="139"/>
    </row>
    <row r="177" spans="1:3" ht="19.5" customHeight="1">
      <c r="A177" s="140" t="s">
        <v>364</v>
      </c>
      <c r="B177" s="141">
        <v>85</v>
      </c>
      <c r="C177" s="139"/>
    </row>
    <row r="178" spans="1:3" ht="19.5" customHeight="1">
      <c r="A178" s="140" t="s">
        <v>365</v>
      </c>
      <c r="B178" s="141">
        <v>509.5587</v>
      </c>
      <c r="C178" s="139"/>
    </row>
    <row r="179" spans="1:3" ht="19.5" customHeight="1">
      <c r="A179" s="140" t="s">
        <v>366</v>
      </c>
      <c r="B179" s="141">
        <v>24.14</v>
      </c>
      <c r="C179" s="139"/>
    </row>
    <row r="180" spans="1:3" ht="19.5" customHeight="1">
      <c r="A180" s="140" t="s">
        <v>367</v>
      </c>
      <c r="B180" s="141">
        <v>24.14</v>
      </c>
      <c r="C180" s="139"/>
    </row>
    <row r="181" spans="1:3" ht="19.5" customHeight="1">
      <c r="A181" s="140" t="s">
        <v>368</v>
      </c>
      <c r="B181" s="141">
        <v>127</v>
      </c>
      <c r="C181" s="139"/>
    </row>
    <row r="182" spans="1:3" ht="19.5" customHeight="1">
      <c r="A182" s="140" t="s">
        <v>369</v>
      </c>
      <c r="B182" s="141">
        <v>34</v>
      </c>
      <c r="C182" s="139"/>
    </row>
    <row r="183" spans="1:3" ht="19.5" customHeight="1">
      <c r="A183" s="140" t="s">
        <v>370</v>
      </c>
      <c r="B183" s="141">
        <v>63</v>
      </c>
      <c r="C183" s="139"/>
    </row>
    <row r="184" spans="1:3" ht="19.5" customHeight="1">
      <c r="A184" s="140" t="s">
        <v>371</v>
      </c>
      <c r="B184" s="141">
        <v>30</v>
      </c>
      <c r="C184" s="139"/>
    </row>
    <row r="185" spans="1:3" ht="19.5" customHeight="1">
      <c r="A185" s="140" t="s">
        <v>372</v>
      </c>
      <c r="B185" s="141">
        <v>485.1032</v>
      </c>
      <c r="C185" s="139"/>
    </row>
    <row r="186" spans="1:3" ht="19.5" customHeight="1">
      <c r="A186" s="140" t="s">
        <v>373</v>
      </c>
      <c r="B186" s="141">
        <v>39.6966</v>
      </c>
      <c r="C186" s="139"/>
    </row>
    <row r="187" spans="1:3" ht="19.5" customHeight="1">
      <c r="A187" s="140" t="s">
        <v>374</v>
      </c>
      <c r="B187" s="141">
        <v>26</v>
      </c>
      <c r="C187" s="139"/>
    </row>
    <row r="188" spans="1:3" ht="19.5" customHeight="1">
      <c r="A188" s="140" t="s">
        <v>375</v>
      </c>
      <c r="B188" s="141">
        <v>6</v>
      </c>
      <c r="C188" s="139"/>
    </row>
    <row r="189" spans="1:3" ht="19.5" customHeight="1">
      <c r="A189" s="140" t="s">
        <v>376</v>
      </c>
      <c r="B189" s="141">
        <v>72.4</v>
      </c>
      <c r="C189" s="139"/>
    </row>
    <row r="190" spans="1:3" ht="19.5" customHeight="1">
      <c r="A190" s="140" t="s">
        <v>377</v>
      </c>
      <c r="B190" s="141">
        <v>341.0066</v>
      </c>
      <c r="C190" s="139"/>
    </row>
    <row r="191" spans="1:3" ht="19.5" customHeight="1">
      <c r="A191" s="140" t="s">
        <v>378</v>
      </c>
      <c r="B191" s="141">
        <v>23.9345</v>
      </c>
      <c r="C191" s="139"/>
    </row>
    <row r="192" spans="1:3" ht="19.5" customHeight="1">
      <c r="A192" s="140" t="s">
        <v>379</v>
      </c>
      <c r="B192" s="141">
        <v>23.9345</v>
      </c>
      <c r="C192" s="139"/>
    </row>
    <row r="193" spans="1:3" ht="19.5" customHeight="1">
      <c r="A193" s="140" t="s">
        <v>380</v>
      </c>
      <c r="B193" s="141">
        <v>780</v>
      </c>
      <c r="C193" s="139"/>
    </row>
    <row r="194" spans="1:3" ht="19.5" customHeight="1">
      <c r="A194" s="140" t="s">
        <v>381</v>
      </c>
      <c r="B194" s="141">
        <v>325</v>
      </c>
      <c r="C194" s="139"/>
    </row>
    <row r="195" spans="1:3" ht="19.5" customHeight="1">
      <c r="A195" s="140" t="s">
        <v>382</v>
      </c>
      <c r="B195" s="141">
        <v>455</v>
      </c>
      <c r="C195" s="139"/>
    </row>
    <row r="196" spans="1:3" ht="19.5" customHeight="1">
      <c r="A196" s="140" t="s">
        <v>383</v>
      </c>
      <c r="B196" s="141">
        <v>5</v>
      </c>
      <c r="C196" s="139"/>
    </row>
    <row r="197" spans="1:3" ht="19.5" customHeight="1">
      <c r="A197" s="140" t="s">
        <v>384</v>
      </c>
      <c r="B197" s="141">
        <v>5</v>
      </c>
      <c r="C197" s="139"/>
    </row>
    <row r="198" spans="1:3" ht="19.5" customHeight="1">
      <c r="A198" s="140" t="s">
        <v>385</v>
      </c>
      <c r="B198" s="141">
        <v>227</v>
      </c>
      <c r="C198" s="139"/>
    </row>
    <row r="199" spans="1:3" ht="19.5" customHeight="1">
      <c r="A199" s="140" t="s">
        <v>386</v>
      </c>
      <c r="B199" s="141">
        <v>227</v>
      </c>
      <c r="C199" s="139"/>
    </row>
    <row r="200" spans="1:3" ht="19.5" customHeight="1">
      <c r="A200" s="140" t="s">
        <v>387</v>
      </c>
      <c r="B200" s="141">
        <v>432.6898</v>
      </c>
      <c r="C200" s="139"/>
    </row>
    <row r="201" spans="1:3" ht="19.5" customHeight="1">
      <c r="A201" s="140" t="s">
        <v>388</v>
      </c>
      <c r="B201" s="141">
        <v>432.6898</v>
      </c>
      <c r="C201" s="139"/>
    </row>
    <row r="202" spans="1:3" ht="19.5" customHeight="1">
      <c r="A202" s="140" t="s">
        <v>389</v>
      </c>
      <c r="B202" s="141">
        <v>2353.2325</v>
      </c>
      <c r="C202" s="139"/>
    </row>
    <row r="203" spans="1:3" ht="19.5" customHeight="1">
      <c r="A203" s="140" t="s">
        <v>390</v>
      </c>
      <c r="B203" s="141">
        <v>14</v>
      </c>
      <c r="C203" s="139"/>
    </row>
    <row r="204" spans="1:3" ht="19.5" customHeight="1">
      <c r="A204" s="140" t="s">
        <v>391</v>
      </c>
      <c r="B204" s="141">
        <v>2339.2325</v>
      </c>
      <c r="C204" s="139"/>
    </row>
    <row r="205" spans="1:3" ht="19.5" customHeight="1">
      <c r="A205" s="140" t="s">
        <v>392</v>
      </c>
      <c r="B205" s="141">
        <v>13.08</v>
      </c>
      <c r="C205" s="139"/>
    </row>
    <row r="206" spans="1:3" ht="19.5" customHeight="1">
      <c r="A206" s="140" t="s">
        <v>274</v>
      </c>
      <c r="B206" s="141">
        <v>13.08</v>
      </c>
      <c r="C206" s="139"/>
    </row>
    <row r="207" spans="1:3" ht="19.5" customHeight="1">
      <c r="A207" s="140" t="s">
        <v>393</v>
      </c>
      <c r="B207" s="141">
        <v>23</v>
      </c>
      <c r="C207" s="139"/>
    </row>
    <row r="208" spans="1:3" ht="19.5" customHeight="1">
      <c r="A208" s="140" t="s">
        <v>394</v>
      </c>
      <c r="B208" s="141">
        <v>23</v>
      </c>
      <c r="C208" s="139"/>
    </row>
    <row r="209" spans="1:3" ht="19.5" customHeight="1">
      <c r="A209" s="140" t="s">
        <v>395</v>
      </c>
      <c r="B209" s="141">
        <v>10003.2598</v>
      </c>
      <c r="C209" s="139"/>
    </row>
    <row r="210" spans="1:3" ht="19.5" customHeight="1">
      <c r="A210" s="140" t="s">
        <v>396</v>
      </c>
      <c r="B210" s="141">
        <v>569.8825</v>
      </c>
      <c r="C210" s="139"/>
    </row>
    <row r="211" spans="1:3" ht="19.5" customHeight="1">
      <c r="A211" s="140" t="s">
        <v>397</v>
      </c>
      <c r="B211" s="141">
        <v>88.658</v>
      </c>
      <c r="C211" s="139"/>
    </row>
    <row r="212" spans="1:3" ht="19.5" customHeight="1">
      <c r="A212" s="140" t="s">
        <v>398</v>
      </c>
      <c r="B212" s="141">
        <v>481.2245</v>
      </c>
      <c r="C212" s="139"/>
    </row>
    <row r="213" spans="1:3" ht="19.5" customHeight="1">
      <c r="A213" s="140" t="s">
        <v>399</v>
      </c>
      <c r="B213" s="141">
        <v>2955.7896</v>
      </c>
      <c r="C213" s="139"/>
    </row>
    <row r="214" spans="1:3" ht="19.5" customHeight="1">
      <c r="A214" s="140" t="s">
        <v>400</v>
      </c>
      <c r="B214" s="141">
        <v>2651.694</v>
      </c>
      <c r="C214" s="139"/>
    </row>
    <row r="215" spans="1:3" ht="19.5" customHeight="1">
      <c r="A215" s="140" t="s">
        <v>401</v>
      </c>
      <c r="B215" s="141">
        <v>304.0956</v>
      </c>
      <c r="C215" s="139"/>
    </row>
    <row r="216" spans="1:3" ht="19.5" customHeight="1">
      <c r="A216" s="140" t="s">
        <v>402</v>
      </c>
      <c r="B216" s="141">
        <v>2398.7662</v>
      </c>
      <c r="C216" s="139"/>
    </row>
    <row r="217" spans="1:3" ht="19.5" customHeight="1">
      <c r="A217" s="140" t="s">
        <v>403</v>
      </c>
      <c r="B217" s="141">
        <v>2294.3862</v>
      </c>
      <c r="C217" s="139"/>
    </row>
    <row r="218" spans="1:3" ht="19.5" customHeight="1">
      <c r="A218" s="140" t="s">
        <v>404</v>
      </c>
      <c r="B218" s="141">
        <v>104.38</v>
      </c>
      <c r="C218" s="139"/>
    </row>
    <row r="219" spans="1:3" ht="19.5" customHeight="1">
      <c r="A219" s="140" t="s">
        <v>405</v>
      </c>
      <c r="B219" s="141">
        <v>1307.1878</v>
      </c>
      <c r="C219" s="139"/>
    </row>
    <row r="220" spans="1:3" ht="19.5" customHeight="1">
      <c r="A220" s="140" t="s">
        <v>406</v>
      </c>
      <c r="B220" s="141">
        <v>191.8196</v>
      </c>
      <c r="C220" s="139"/>
    </row>
    <row r="221" spans="1:3" ht="19.5" customHeight="1">
      <c r="A221" s="140" t="s">
        <v>407</v>
      </c>
      <c r="B221" s="141">
        <v>56.639</v>
      </c>
      <c r="C221" s="139"/>
    </row>
    <row r="222" spans="1:3" ht="19.5" customHeight="1">
      <c r="A222" s="140" t="s">
        <v>408</v>
      </c>
      <c r="B222" s="141">
        <v>234.1529</v>
      </c>
      <c r="C222" s="139"/>
    </row>
    <row r="223" spans="1:3" ht="19.5" customHeight="1">
      <c r="A223" s="140" t="s">
        <v>409</v>
      </c>
      <c r="B223" s="141">
        <v>782.4463</v>
      </c>
      <c r="C223" s="139"/>
    </row>
    <row r="224" spans="1:3" ht="19.5" customHeight="1">
      <c r="A224" s="140" t="s">
        <v>410</v>
      </c>
      <c r="B224" s="141">
        <v>42.13</v>
      </c>
      <c r="C224" s="139"/>
    </row>
    <row r="225" spans="1:3" ht="19.5" customHeight="1">
      <c r="A225" s="140" t="s">
        <v>411</v>
      </c>
      <c r="B225" s="141">
        <v>96.84</v>
      </c>
      <c r="C225" s="139"/>
    </row>
    <row r="226" spans="1:3" ht="19.5" customHeight="1">
      <c r="A226" s="140" t="s">
        <v>412</v>
      </c>
      <c r="B226" s="141">
        <v>96.84</v>
      </c>
      <c r="C226" s="139"/>
    </row>
    <row r="227" spans="1:3" ht="19.5" customHeight="1">
      <c r="A227" s="140" t="s">
        <v>413</v>
      </c>
      <c r="B227" s="141">
        <v>2054.7247</v>
      </c>
      <c r="C227" s="139"/>
    </row>
    <row r="228" spans="1:3" ht="19.5" customHeight="1">
      <c r="A228" s="140" t="s">
        <v>414</v>
      </c>
      <c r="B228" s="141">
        <v>502.029</v>
      </c>
      <c r="C228" s="139"/>
    </row>
    <row r="229" spans="1:3" ht="19.5" customHeight="1">
      <c r="A229" s="140" t="s">
        <v>415</v>
      </c>
      <c r="B229" s="141">
        <v>1386.3372</v>
      </c>
      <c r="C229" s="139"/>
    </row>
    <row r="230" spans="1:3" ht="19.5" customHeight="1">
      <c r="A230" s="140" t="s">
        <v>339</v>
      </c>
      <c r="B230" s="141">
        <v>11.4062</v>
      </c>
      <c r="C230" s="139"/>
    </row>
    <row r="231" spans="1:3" ht="19.5" customHeight="1">
      <c r="A231" s="140" t="s">
        <v>416</v>
      </c>
      <c r="B231" s="141">
        <v>166.3585</v>
      </c>
      <c r="C231" s="139"/>
    </row>
    <row r="232" spans="1:3" ht="19.5" customHeight="1">
      <c r="A232" s="140" t="s">
        <v>417</v>
      </c>
      <c r="B232" s="141">
        <v>363</v>
      </c>
      <c r="C232" s="139"/>
    </row>
    <row r="233" spans="1:3" ht="19.5" customHeight="1">
      <c r="A233" s="140" t="s">
        <v>418</v>
      </c>
      <c r="B233" s="141">
        <v>363</v>
      </c>
      <c r="C233" s="139"/>
    </row>
    <row r="234" spans="1:3" ht="19.5" customHeight="1">
      <c r="A234" s="140" t="s">
        <v>419</v>
      </c>
      <c r="B234" s="141">
        <v>252</v>
      </c>
      <c r="C234" s="139"/>
    </row>
    <row r="235" spans="1:3" ht="19.5" customHeight="1">
      <c r="A235" s="140" t="s">
        <v>420</v>
      </c>
      <c r="B235" s="141">
        <v>132</v>
      </c>
      <c r="C235" s="139"/>
    </row>
    <row r="236" spans="1:3" ht="19.5" customHeight="1">
      <c r="A236" s="140" t="s">
        <v>421</v>
      </c>
      <c r="B236" s="141">
        <v>120</v>
      </c>
      <c r="C236" s="139"/>
    </row>
    <row r="237" spans="1:3" ht="19.5" customHeight="1">
      <c r="A237" s="140" t="s">
        <v>422</v>
      </c>
      <c r="B237" s="141">
        <v>5.069</v>
      </c>
      <c r="C237" s="139"/>
    </row>
    <row r="238" spans="1:3" ht="19.5" customHeight="1">
      <c r="A238" s="140" t="s">
        <v>423</v>
      </c>
      <c r="B238" s="141">
        <v>5.069</v>
      </c>
      <c r="C238" s="139"/>
    </row>
    <row r="239" spans="1:3" ht="19.5" customHeight="1">
      <c r="A239" s="140" t="s">
        <v>424</v>
      </c>
      <c r="B239" s="141">
        <v>2812.0263</v>
      </c>
      <c r="C239" s="139"/>
    </row>
    <row r="240" spans="1:3" ht="19.5" customHeight="1">
      <c r="A240" s="140" t="s">
        <v>425</v>
      </c>
      <c r="B240" s="141">
        <v>539.9213</v>
      </c>
      <c r="C240" s="139"/>
    </row>
    <row r="241" spans="1:3" ht="19.5" customHeight="1">
      <c r="A241" s="140" t="s">
        <v>426</v>
      </c>
      <c r="B241" s="141">
        <v>59.9384</v>
      </c>
      <c r="C241" s="139"/>
    </row>
    <row r="242" spans="1:3" ht="19.5" customHeight="1">
      <c r="A242" s="140" t="s">
        <v>427</v>
      </c>
      <c r="B242" s="141">
        <v>479.9829</v>
      </c>
      <c r="C242" s="139"/>
    </row>
    <row r="243" spans="1:3" ht="19.5" customHeight="1">
      <c r="A243" s="140" t="s">
        <v>428</v>
      </c>
      <c r="B243" s="141">
        <v>150</v>
      </c>
      <c r="C243" s="139"/>
    </row>
    <row r="244" spans="1:3" ht="19.5" customHeight="1">
      <c r="A244" s="140" t="s">
        <v>429</v>
      </c>
      <c r="B244" s="141">
        <v>150</v>
      </c>
      <c r="C244" s="139"/>
    </row>
    <row r="245" spans="1:3" ht="19.5" customHeight="1">
      <c r="A245" s="140" t="s">
        <v>430</v>
      </c>
      <c r="B245" s="141">
        <v>1226</v>
      </c>
      <c r="C245" s="139"/>
    </row>
    <row r="246" spans="1:3" ht="19.5" customHeight="1">
      <c r="A246" s="140" t="s">
        <v>431</v>
      </c>
      <c r="B246" s="141">
        <v>1136</v>
      </c>
      <c r="C246" s="139"/>
    </row>
    <row r="247" spans="1:3" ht="19.5" customHeight="1">
      <c r="A247" s="140" t="s">
        <v>432</v>
      </c>
      <c r="B247" s="141">
        <v>50</v>
      </c>
      <c r="C247" s="139"/>
    </row>
    <row r="248" spans="1:3" ht="19.5" customHeight="1">
      <c r="A248" s="140" t="s">
        <v>433</v>
      </c>
      <c r="B248" s="141">
        <v>40</v>
      </c>
      <c r="C248" s="139"/>
    </row>
    <row r="249" spans="1:3" ht="19.5" customHeight="1">
      <c r="A249" s="140" t="s">
        <v>434</v>
      </c>
      <c r="B249" s="141">
        <v>33.43</v>
      </c>
      <c r="C249" s="139"/>
    </row>
    <row r="250" spans="1:3" ht="19.5" customHeight="1">
      <c r="A250" s="140" t="s">
        <v>435</v>
      </c>
      <c r="B250" s="141">
        <v>33.43</v>
      </c>
      <c r="C250" s="139"/>
    </row>
    <row r="251" spans="1:3" ht="19.5" customHeight="1">
      <c r="A251" s="140" t="s">
        <v>436</v>
      </c>
      <c r="B251" s="141">
        <v>862.675</v>
      </c>
      <c r="C251" s="139"/>
    </row>
    <row r="252" spans="1:3" ht="19.5" customHeight="1">
      <c r="A252" s="140" t="s">
        <v>437</v>
      </c>
      <c r="B252" s="141">
        <v>162.675</v>
      </c>
      <c r="C252" s="139"/>
    </row>
    <row r="253" spans="1:3" ht="19.5" customHeight="1">
      <c r="A253" s="140" t="s">
        <v>438</v>
      </c>
      <c r="B253" s="141">
        <v>700</v>
      </c>
      <c r="C253" s="139"/>
    </row>
    <row r="254" spans="1:3" ht="19.5" customHeight="1">
      <c r="A254" s="140" t="s">
        <v>439</v>
      </c>
      <c r="B254" s="141">
        <v>8890.5796</v>
      </c>
      <c r="C254" s="139"/>
    </row>
    <row r="255" spans="1:3" ht="19.5" customHeight="1">
      <c r="A255" s="140" t="s">
        <v>440</v>
      </c>
      <c r="B255" s="141">
        <v>5252.5796</v>
      </c>
      <c r="C255" s="139"/>
    </row>
    <row r="256" spans="1:3" ht="19.5" customHeight="1">
      <c r="A256" s="140" t="s">
        <v>441</v>
      </c>
      <c r="B256" s="141">
        <v>261.4867</v>
      </c>
      <c r="C256" s="139"/>
    </row>
    <row r="257" spans="1:3" ht="19.5" customHeight="1">
      <c r="A257" s="140" t="s">
        <v>442</v>
      </c>
      <c r="B257" s="141">
        <v>385.8087</v>
      </c>
      <c r="C257" s="139"/>
    </row>
    <row r="258" spans="1:3" ht="19.5" customHeight="1">
      <c r="A258" s="140" t="s">
        <v>443</v>
      </c>
      <c r="B258" s="141">
        <v>4605.2842</v>
      </c>
      <c r="C258" s="139"/>
    </row>
    <row r="259" spans="1:3" ht="19.5" customHeight="1">
      <c r="A259" s="140" t="s">
        <v>444</v>
      </c>
      <c r="B259" s="141">
        <v>1671</v>
      </c>
      <c r="C259" s="139"/>
    </row>
    <row r="260" spans="1:3" ht="19.5" customHeight="1">
      <c r="A260" s="140" t="s">
        <v>445</v>
      </c>
      <c r="B260" s="141">
        <v>1671</v>
      </c>
      <c r="C260" s="139"/>
    </row>
    <row r="261" spans="1:3" ht="19.5" customHeight="1">
      <c r="A261" s="140" t="s">
        <v>446</v>
      </c>
      <c r="B261" s="141">
        <v>1867</v>
      </c>
      <c r="C261" s="139"/>
    </row>
    <row r="262" spans="1:3" ht="19.5" customHeight="1">
      <c r="A262" s="140" t="s">
        <v>447</v>
      </c>
      <c r="B262" s="141">
        <v>1867</v>
      </c>
      <c r="C262" s="139"/>
    </row>
    <row r="263" spans="1:3" ht="19.5" customHeight="1">
      <c r="A263" s="140" t="s">
        <v>448</v>
      </c>
      <c r="B263" s="141">
        <v>100</v>
      </c>
      <c r="C263" s="139"/>
    </row>
    <row r="264" spans="1:3" ht="19.5" customHeight="1">
      <c r="A264" s="140" t="s">
        <v>449</v>
      </c>
      <c r="B264" s="141">
        <v>100</v>
      </c>
      <c r="C264" s="139"/>
    </row>
    <row r="265" spans="1:3" ht="19.5" customHeight="1">
      <c r="A265" s="140" t="s">
        <v>450</v>
      </c>
      <c r="B265" s="141">
        <v>19508.1978</v>
      </c>
      <c r="C265" s="139"/>
    </row>
    <row r="266" spans="1:3" ht="19.5" customHeight="1">
      <c r="A266" s="140" t="s">
        <v>451</v>
      </c>
      <c r="B266" s="141">
        <v>2489.2117</v>
      </c>
      <c r="C266" s="139"/>
    </row>
    <row r="267" spans="1:3" ht="19.5" customHeight="1">
      <c r="A267" s="140" t="s">
        <v>452</v>
      </c>
      <c r="B267" s="141">
        <v>214.2539</v>
      </c>
      <c r="C267" s="139"/>
    </row>
    <row r="268" spans="1:3" ht="19.5" customHeight="1">
      <c r="A268" s="140" t="s">
        <v>453</v>
      </c>
      <c r="B268" s="141">
        <v>946.6754</v>
      </c>
      <c r="C268" s="139"/>
    </row>
    <row r="269" spans="1:3" ht="19.5" customHeight="1">
      <c r="A269" s="140" t="s">
        <v>454</v>
      </c>
      <c r="B269" s="141">
        <v>50.15</v>
      </c>
      <c r="C269" s="139"/>
    </row>
    <row r="270" spans="1:3" ht="19.5" customHeight="1">
      <c r="A270" s="140" t="s">
        <v>455</v>
      </c>
      <c r="B270" s="141">
        <v>84</v>
      </c>
      <c r="C270" s="139"/>
    </row>
    <row r="271" spans="1:3" ht="19.5" customHeight="1">
      <c r="A271" s="140" t="s">
        <v>456</v>
      </c>
      <c r="B271" s="141">
        <v>59</v>
      </c>
      <c r="C271" s="139"/>
    </row>
    <row r="272" spans="1:3" ht="19.5" customHeight="1">
      <c r="A272" s="140" t="s">
        <v>457</v>
      </c>
      <c r="B272" s="141">
        <v>375</v>
      </c>
      <c r="C272" s="139"/>
    </row>
    <row r="273" spans="1:3" ht="19.5" customHeight="1">
      <c r="A273" s="140" t="s">
        <v>458</v>
      </c>
      <c r="B273" s="141">
        <v>8</v>
      </c>
      <c r="C273" s="139"/>
    </row>
    <row r="274" spans="1:3" ht="19.5" customHeight="1">
      <c r="A274" s="140" t="s">
        <v>459</v>
      </c>
      <c r="B274" s="141">
        <v>752.1324</v>
      </c>
      <c r="C274" s="139"/>
    </row>
    <row r="275" spans="1:3" ht="19.5" customHeight="1">
      <c r="A275" s="140" t="s">
        <v>460</v>
      </c>
      <c r="B275" s="141">
        <v>2132.9605</v>
      </c>
      <c r="C275" s="139"/>
    </row>
    <row r="276" spans="1:3" ht="19.5" customHeight="1">
      <c r="A276" s="140" t="s">
        <v>461</v>
      </c>
      <c r="B276" s="141">
        <v>94.5105</v>
      </c>
      <c r="C276" s="139"/>
    </row>
    <row r="277" spans="1:3" ht="19.5" customHeight="1">
      <c r="A277" s="140" t="s">
        <v>462</v>
      </c>
      <c r="B277" s="141">
        <v>444.2981</v>
      </c>
      <c r="C277" s="139"/>
    </row>
    <row r="278" spans="1:3" ht="19.5" customHeight="1">
      <c r="A278" s="140" t="s">
        <v>463</v>
      </c>
      <c r="B278" s="141">
        <v>448</v>
      </c>
      <c r="C278" s="139"/>
    </row>
    <row r="279" spans="1:3" ht="19.5" customHeight="1">
      <c r="A279" s="140" t="s">
        <v>464</v>
      </c>
      <c r="B279" s="141">
        <v>99.4</v>
      </c>
      <c r="C279" s="139"/>
    </row>
    <row r="280" spans="1:3" ht="19.5" customHeight="1">
      <c r="A280" s="140" t="s">
        <v>465</v>
      </c>
      <c r="B280" s="141">
        <v>200</v>
      </c>
      <c r="C280" s="139"/>
    </row>
    <row r="281" spans="1:3" ht="19.5" customHeight="1">
      <c r="A281" s="140" t="s">
        <v>466</v>
      </c>
      <c r="B281" s="141">
        <v>8</v>
      </c>
      <c r="C281" s="139"/>
    </row>
    <row r="282" spans="1:3" ht="19.5" customHeight="1">
      <c r="A282" s="140" t="s">
        <v>467</v>
      </c>
      <c r="B282" s="141">
        <v>0.65</v>
      </c>
      <c r="C282" s="139"/>
    </row>
    <row r="283" spans="1:3" ht="19.5" customHeight="1">
      <c r="A283" s="140" t="s">
        <v>468</v>
      </c>
      <c r="B283" s="141">
        <v>35</v>
      </c>
      <c r="C283" s="139"/>
    </row>
    <row r="284" spans="1:3" ht="19.5" customHeight="1">
      <c r="A284" s="140" t="s">
        <v>469</v>
      </c>
      <c r="B284" s="141">
        <v>803.1019</v>
      </c>
      <c r="C284" s="139"/>
    </row>
    <row r="285" spans="1:3" ht="19.5" customHeight="1">
      <c r="A285" s="140" t="s">
        <v>470</v>
      </c>
      <c r="B285" s="141">
        <v>2927.9327</v>
      </c>
      <c r="C285" s="139"/>
    </row>
    <row r="286" spans="1:3" ht="19.5" customHeight="1">
      <c r="A286" s="140" t="s">
        <v>471</v>
      </c>
      <c r="B286" s="141">
        <v>56.8561</v>
      </c>
      <c r="C286" s="139"/>
    </row>
    <row r="287" spans="1:3" ht="19.5" customHeight="1">
      <c r="A287" s="140" t="s">
        <v>472</v>
      </c>
      <c r="B287" s="141">
        <v>24</v>
      </c>
      <c r="C287" s="139"/>
    </row>
    <row r="288" spans="1:3" ht="19.5" customHeight="1">
      <c r="A288" s="140" t="s">
        <v>473</v>
      </c>
      <c r="B288" s="141">
        <v>92.6</v>
      </c>
      <c r="C288" s="139"/>
    </row>
    <row r="289" spans="1:3" ht="19.5" customHeight="1">
      <c r="A289" s="140" t="s">
        <v>474</v>
      </c>
      <c r="B289" s="141">
        <v>473</v>
      </c>
      <c r="C289" s="139"/>
    </row>
    <row r="290" spans="1:3" ht="19.5" customHeight="1">
      <c r="A290" s="140" t="s">
        <v>475</v>
      </c>
      <c r="B290" s="141">
        <v>183.4766</v>
      </c>
      <c r="C290" s="139"/>
    </row>
    <row r="291" spans="1:3" ht="19.5" customHeight="1">
      <c r="A291" s="140" t="s">
        <v>476</v>
      </c>
      <c r="B291" s="141">
        <v>78</v>
      </c>
      <c r="C291" s="139"/>
    </row>
    <row r="292" spans="1:3" ht="19.5" customHeight="1">
      <c r="A292" s="140" t="s">
        <v>477</v>
      </c>
      <c r="B292" s="141">
        <v>3</v>
      </c>
      <c r="C292" s="139"/>
    </row>
    <row r="293" spans="1:3" ht="19.5" customHeight="1">
      <c r="A293" s="140" t="s">
        <v>478</v>
      </c>
      <c r="B293" s="141">
        <v>101</v>
      </c>
      <c r="C293" s="139"/>
    </row>
    <row r="294" spans="1:3" ht="19.5" customHeight="1">
      <c r="A294" s="140" t="s">
        <v>479</v>
      </c>
      <c r="B294" s="141">
        <v>1900</v>
      </c>
      <c r="C294" s="139"/>
    </row>
    <row r="295" spans="1:3" ht="19.5" customHeight="1">
      <c r="A295" s="140" t="s">
        <v>480</v>
      </c>
      <c r="B295" s="141">
        <v>16</v>
      </c>
      <c r="C295" s="139"/>
    </row>
    <row r="296" spans="1:3" ht="19.5" customHeight="1">
      <c r="A296" s="140" t="s">
        <v>481</v>
      </c>
      <c r="B296" s="141">
        <v>8459.4661</v>
      </c>
      <c r="C296" s="139"/>
    </row>
    <row r="297" spans="1:3" ht="19.5" customHeight="1">
      <c r="A297" s="140" t="s">
        <v>482</v>
      </c>
      <c r="B297" s="141">
        <v>116.732</v>
      </c>
      <c r="C297" s="139"/>
    </row>
    <row r="298" spans="1:3" ht="19.5" customHeight="1">
      <c r="A298" s="140" t="s">
        <v>483</v>
      </c>
      <c r="B298" s="141">
        <v>2358</v>
      </c>
      <c r="C298" s="139"/>
    </row>
    <row r="299" spans="1:3" ht="19.5" customHeight="1">
      <c r="A299" s="140" t="s">
        <v>484</v>
      </c>
      <c r="B299" s="141">
        <v>1863</v>
      </c>
      <c r="C299" s="139"/>
    </row>
    <row r="300" spans="1:3" ht="19.5" customHeight="1">
      <c r="A300" s="140" t="s">
        <v>485</v>
      </c>
      <c r="B300" s="141">
        <v>1094.03</v>
      </c>
      <c r="C300" s="139"/>
    </row>
    <row r="301" spans="1:3" ht="19.5" customHeight="1">
      <c r="A301" s="140" t="s">
        <v>486</v>
      </c>
      <c r="B301" s="141">
        <v>730</v>
      </c>
      <c r="C301" s="139"/>
    </row>
    <row r="302" spans="1:3" ht="19.5" customHeight="1">
      <c r="A302" s="140" t="s">
        <v>487</v>
      </c>
      <c r="B302" s="141">
        <v>19.4541</v>
      </c>
      <c r="C302" s="139"/>
    </row>
    <row r="303" spans="1:3" ht="19.5" customHeight="1">
      <c r="A303" s="140" t="s">
        <v>488</v>
      </c>
      <c r="B303" s="141">
        <v>2278.25</v>
      </c>
      <c r="C303" s="139"/>
    </row>
    <row r="304" spans="1:3" ht="19.5" customHeight="1">
      <c r="A304" s="140" t="s">
        <v>489</v>
      </c>
      <c r="B304" s="141">
        <v>1851.2568</v>
      </c>
      <c r="C304" s="139"/>
    </row>
    <row r="305" spans="1:3" ht="19.5" customHeight="1">
      <c r="A305" s="140" t="s">
        <v>490</v>
      </c>
      <c r="B305" s="141">
        <v>1851.2568</v>
      </c>
      <c r="C305" s="139"/>
    </row>
    <row r="306" spans="1:3" ht="19.5" customHeight="1">
      <c r="A306" s="140" t="s">
        <v>491</v>
      </c>
      <c r="B306" s="141">
        <v>1647.37</v>
      </c>
      <c r="C306" s="139"/>
    </row>
    <row r="307" spans="1:3" ht="19.5" customHeight="1">
      <c r="A307" s="140" t="s">
        <v>492</v>
      </c>
      <c r="B307" s="141">
        <v>973</v>
      </c>
      <c r="C307" s="139"/>
    </row>
    <row r="308" spans="1:3" ht="19.5" customHeight="1">
      <c r="A308" s="140" t="s">
        <v>493</v>
      </c>
      <c r="B308" s="141">
        <v>674.37</v>
      </c>
      <c r="C308" s="139"/>
    </row>
    <row r="309" spans="1:3" ht="19.5" customHeight="1">
      <c r="A309" s="140" t="s">
        <v>494</v>
      </c>
      <c r="B309" s="141">
        <v>3074.2929</v>
      </c>
      <c r="C309" s="139"/>
    </row>
    <row r="310" spans="1:3" ht="19.5" customHeight="1">
      <c r="A310" s="140" t="s">
        <v>495</v>
      </c>
      <c r="B310" s="141">
        <v>2935.2229</v>
      </c>
      <c r="C310" s="139"/>
    </row>
    <row r="311" spans="1:3" ht="19.5" customHeight="1">
      <c r="A311" s="140" t="s">
        <v>496</v>
      </c>
      <c r="B311" s="141">
        <v>52.8307</v>
      </c>
      <c r="C311" s="139"/>
    </row>
    <row r="312" spans="1:3" ht="19.5" customHeight="1">
      <c r="A312" s="140" t="s">
        <v>497</v>
      </c>
      <c r="B312" s="141">
        <v>1825</v>
      </c>
      <c r="C312" s="139"/>
    </row>
    <row r="313" spans="1:3" ht="19.5" customHeight="1">
      <c r="A313" s="140" t="s">
        <v>498</v>
      </c>
      <c r="B313" s="141">
        <v>84.3</v>
      </c>
      <c r="C313" s="139"/>
    </row>
    <row r="314" spans="1:3" ht="19.5" customHeight="1">
      <c r="A314" s="140" t="s">
        <v>499</v>
      </c>
      <c r="B314" s="141">
        <v>873.0922</v>
      </c>
      <c r="C314" s="139"/>
    </row>
    <row r="315" spans="1:3" ht="19.5" customHeight="1">
      <c r="A315" s="140" t="s">
        <v>500</v>
      </c>
      <c r="B315" s="141">
        <v>100</v>
      </c>
      <c r="C315" s="139"/>
    </row>
    <row r="316" spans="1:3" ht="19.5" customHeight="1">
      <c r="A316" s="140" t="s">
        <v>501</v>
      </c>
      <c r="B316" s="141">
        <v>6.07</v>
      </c>
      <c r="C316" s="139"/>
    </row>
    <row r="317" spans="1:3" ht="19.5" customHeight="1">
      <c r="A317" s="140" t="s">
        <v>502</v>
      </c>
      <c r="B317" s="141">
        <v>3.5</v>
      </c>
      <c r="C317" s="139"/>
    </row>
    <row r="318" spans="1:3" ht="19.5" customHeight="1">
      <c r="A318" s="140" t="s">
        <v>503</v>
      </c>
      <c r="B318" s="141">
        <v>2.57</v>
      </c>
      <c r="C318" s="139"/>
    </row>
    <row r="319" spans="1:3" ht="19.5" customHeight="1">
      <c r="A319" s="140" t="s">
        <v>504</v>
      </c>
      <c r="B319" s="141">
        <v>133</v>
      </c>
      <c r="C319" s="139"/>
    </row>
    <row r="320" spans="1:3" ht="19.5" customHeight="1">
      <c r="A320" s="140" t="s">
        <v>505</v>
      </c>
      <c r="B320" s="141">
        <v>133</v>
      </c>
      <c r="C320" s="139"/>
    </row>
    <row r="321" spans="1:3" ht="19.5" customHeight="1">
      <c r="A321" s="140" t="s">
        <v>506</v>
      </c>
      <c r="B321" s="141">
        <v>525.3751</v>
      </c>
      <c r="C321" s="139"/>
    </row>
    <row r="322" spans="1:3" ht="19.5" customHeight="1">
      <c r="A322" s="140" t="s">
        <v>507</v>
      </c>
      <c r="B322" s="141">
        <v>100</v>
      </c>
      <c r="C322" s="139"/>
    </row>
    <row r="323" spans="1:3" ht="19.5" customHeight="1">
      <c r="A323" s="140" t="s">
        <v>508</v>
      </c>
      <c r="B323" s="141">
        <v>100</v>
      </c>
      <c r="C323" s="139"/>
    </row>
    <row r="324" spans="1:3" ht="19.5" customHeight="1">
      <c r="A324" s="140" t="s">
        <v>509</v>
      </c>
      <c r="B324" s="141">
        <v>425.3751</v>
      </c>
      <c r="C324" s="139"/>
    </row>
    <row r="325" spans="1:3" ht="19.5" customHeight="1">
      <c r="A325" s="140" t="s">
        <v>510</v>
      </c>
      <c r="B325" s="141">
        <v>57.0473</v>
      </c>
      <c r="C325" s="139"/>
    </row>
    <row r="326" spans="1:3" ht="19.5" customHeight="1">
      <c r="A326" s="140" t="s">
        <v>511</v>
      </c>
      <c r="B326" s="141">
        <v>347.38</v>
      </c>
      <c r="C326" s="139"/>
    </row>
    <row r="327" spans="1:3" ht="19.5" customHeight="1">
      <c r="A327" s="140" t="s">
        <v>512</v>
      </c>
      <c r="B327" s="141">
        <v>20.9478</v>
      </c>
      <c r="C327" s="139"/>
    </row>
    <row r="328" spans="1:3" ht="19.5" customHeight="1">
      <c r="A328" s="140" t="s">
        <v>513</v>
      </c>
      <c r="B328" s="141">
        <v>154.01</v>
      </c>
      <c r="C328" s="139"/>
    </row>
    <row r="329" spans="1:3" ht="19.5" customHeight="1">
      <c r="A329" s="140" t="s">
        <v>514</v>
      </c>
      <c r="B329" s="141">
        <v>154.01</v>
      </c>
      <c r="C329" s="139"/>
    </row>
    <row r="330" spans="1:3" ht="19.5" customHeight="1">
      <c r="A330" s="140" t="s">
        <v>515</v>
      </c>
      <c r="B330" s="141">
        <v>60.2355</v>
      </c>
      <c r="C330" s="139"/>
    </row>
    <row r="331" spans="1:3" ht="19.5" customHeight="1">
      <c r="A331" s="140" t="s">
        <v>516</v>
      </c>
      <c r="B331" s="141">
        <v>26.8545</v>
      </c>
      <c r="C331" s="139"/>
    </row>
    <row r="332" spans="1:3" ht="19.5" customHeight="1">
      <c r="A332" s="140" t="s">
        <v>517</v>
      </c>
      <c r="B332" s="141">
        <v>66.92</v>
      </c>
      <c r="C332" s="139"/>
    </row>
    <row r="333" spans="1:3" ht="19.5" customHeight="1">
      <c r="A333" s="140" t="s">
        <v>518</v>
      </c>
      <c r="B333" s="141">
        <v>1651.069</v>
      </c>
      <c r="C333" s="139"/>
    </row>
    <row r="334" spans="1:3" ht="19.5" customHeight="1">
      <c r="A334" s="140" t="s">
        <v>519</v>
      </c>
      <c r="B334" s="141">
        <v>1600.0642</v>
      </c>
      <c r="C334" s="139"/>
    </row>
    <row r="335" spans="1:3" ht="19.5" customHeight="1">
      <c r="A335" s="140" t="s">
        <v>520</v>
      </c>
      <c r="B335" s="141">
        <v>62.4312</v>
      </c>
      <c r="C335" s="139"/>
    </row>
    <row r="336" spans="1:3" ht="19.5" customHeight="1">
      <c r="A336" s="140" t="s">
        <v>521</v>
      </c>
      <c r="B336" s="141">
        <v>460</v>
      </c>
      <c r="C336" s="139"/>
    </row>
    <row r="337" spans="1:3" ht="19.5" customHeight="1">
      <c r="A337" s="140" t="s">
        <v>522</v>
      </c>
      <c r="B337" s="141">
        <v>624.633</v>
      </c>
      <c r="C337" s="139"/>
    </row>
    <row r="338" spans="1:3" ht="19.5" customHeight="1">
      <c r="A338" s="140" t="s">
        <v>523</v>
      </c>
      <c r="B338" s="141">
        <v>453</v>
      </c>
      <c r="C338" s="139"/>
    </row>
    <row r="339" spans="1:3" ht="19.5" customHeight="1">
      <c r="A339" s="140" t="s">
        <v>524</v>
      </c>
      <c r="B339" s="141">
        <v>51.0048</v>
      </c>
      <c r="C339" s="139"/>
    </row>
    <row r="340" spans="1:3" ht="19.5" customHeight="1">
      <c r="A340" s="140" t="s">
        <v>525</v>
      </c>
      <c r="B340" s="141">
        <v>21.0048</v>
      </c>
      <c r="C340" s="139"/>
    </row>
    <row r="341" spans="1:3" ht="19.5" customHeight="1">
      <c r="A341" s="140" t="s">
        <v>526</v>
      </c>
      <c r="B341" s="141">
        <v>30</v>
      </c>
      <c r="C341" s="139"/>
    </row>
    <row r="342" spans="1:3" ht="19.5" customHeight="1">
      <c r="A342" s="140" t="s">
        <v>527</v>
      </c>
      <c r="B342" s="141">
        <v>12249.522</v>
      </c>
      <c r="C342" s="139"/>
    </row>
    <row r="343" spans="1:3" ht="19.5" customHeight="1">
      <c r="A343" s="140" t="s">
        <v>528</v>
      </c>
      <c r="B343" s="141">
        <v>8807.67</v>
      </c>
      <c r="C343" s="139"/>
    </row>
    <row r="344" spans="1:3" ht="19.5" customHeight="1">
      <c r="A344" s="140" t="s">
        <v>529</v>
      </c>
      <c r="B344" s="141">
        <v>8000</v>
      </c>
      <c r="C344" s="139"/>
    </row>
    <row r="345" spans="1:3" ht="19.5" customHeight="1">
      <c r="A345" s="140" t="s">
        <v>530</v>
      </c>
      <c r="B345" s="141">
        <v>379.2</v>
      </c>
      <c r="C345" s="139"/>
    </row>
    <row r="346" spans="1:3" ht="19.5" customHeight="1">
      <c r="A346" s="140" t="s">
        <v>531</v>
      </c>
      <c r="B346" s="141">
        <v>295.47</v>
      </c>
      <c r="C346" s="139"/>
    </row>
    <row r="347" spans="1:3" ht="19.5" customHeight="1">
      <c r="A347" s="140" t="s">
        <v>532</v>
      </c>
      <c r="B347" s="141">
        <v>21</v>
      </c>
      <c r="C347" s="139"/>
    </row>
    <row r="348" spans="1:3" ht="19.5" customHeight="1">
      <c r="A348" s="140" t="s">
        <v>533</v>
      </c>
      <c r="B348" s="141">
        <v>112</v>
      </c>
      <c r="C348" s="139"/>
    </row>
    <row r="349" spans="1:3" ht="19.5" customHeight="1">
      <c r="A349" s="140" t="s">
        <v>534</v>
      </c>
      <c r="B349" s="141">
        <v>3441.852</v>
      </c>
      <c r="C349" s="139"/>
    </row>
    <row r="350" spans="1:3" ht="19.5" customHeight="1">
      <c r="A350" s="140" t="s">
        <v>535</v>
      </c>
      <c r="B350" s="141">
        <v>3441.852</v>
      </c>
      <c r="C350" s="139"/>
    </row>
    <row r="351" spans="1:3" ht="19.5" customHeight="1">
      <c r="A351" s="140" t="s">
        <v>339</v>
      </c>
      <c r="B351" s="141">
        <v>22.5964</v>
      </c>
      <c r="C351" s="139"/>
    </row>
    <row r="352" spans="1:3" ht="19.5" customHeight="1">
      <c r="A352" s="140" t="s">
        <v>536</v>
      </c>
      <c r="B352" s="141">
        <v>434.3778</v>
      </c>
      <c r="C352" s="139"/>
    </row>
    <row r="353" spans="1:3" ht="19.5" customHeight="1">
      <c r="A353" s="140" t="s">
        <v>537</v>
      </c>
      <c r="B353" s="141">
        <v>233.3778</v>
      </c>
      <c r="C353" s="139"/>
    </row>
    <row r="354" spans="1:3" ht="19.5" customHeight="1">
      <c r="A354" s="140" t="s">
        <v>538</v>
      </c>
      <c r="B354" s="141">
        <v>41.4194</v>
      </c>
      <c r="C354" s="139"/>
    </row>
    <row r="355" spans="1:3" ht="19.5" customHeight="1">
      <c r="A355" s="140" t="s">
        <v>539</v>
      </c>
      <c r="B355" s="141">
        <v>20</v>
      </c>
      <c r="C355" s="139"/>
    </row>
    <row r="356" spans="1:3" ht="19.5" customHeight="1">
      <c r="A356" s="140" t="s">
        <v>540</v>
      </c>
      <c r="B356" s="141">
        <v>48</v>
      </c>
      <c r="C356" s="139"/>
    </row>
    <row r="357" spans="1:3" ht="19.5" customHeight="1">
      <c r="A357" s="140" t="s">
        <v>541</v>
      </c>
      <c r="B357" s="141">
        <v>123.9584</v>
      </c>
      <c r="C357" s="139"/>
    </row>
    <row r="358" spans="1:3" ht="19.5" customHeight="1">
      <c r="A358" s="140" t="s">
        <v>542</v>
      </c>
      <c r="B358" s="141">
        <v>2.9</v>
      </c>
      <c r="C358" s="139"/>
    </row>
    <row r="359" spans="1:3" ht="19.5" customHeight="1">
      <c r="A359" s="140" t="s">
        <v>543</v>
      </c>
      <c r="B359" s="141">
        <v>41</v>
      </c>
      <c r="C359" s="139"/>
    </row>
    <row r="360" spans="1:3" ht="19.5" customHeight="1">
      <c r="A360" s="140" t="s">
        <v>544</v>
      </c>
      <c r="B360" s="141">
        <v>41</v>
      </c>
      <c r="C360" s="139"/>
    </row>
    <row r="361" spans="1:3" ht="19.5" customHeight="1">
      <c r="A361" s="140" t="s">
        <v>545</v>
      </c>
      <c r="B361" s="141">
        <v>160</v>
      </c>
      <c r="C361" s="139"/>
    </row>
    <row r="362" spans="1:3" ht="19.5" customHeight="1">
      <c r="A362" s="140" t="s">
        <v>546</v>
      </c>
      <c r="B362" s="141">
        <v>60</v>
      </c>
      <c r="C362" s="139"/>
    </row>
    <row r="363" spans="1:3" ht="19.5" customHeight="1">
      <c r="A363" s="140" t="s">
        <v>547</v>
      </c>
      <c r="B363" s="141">
        <v>100</v>
      </c>
      <c r="C363" s="139"/>
    </row>
    <row r="364" spans="1:3" ht="19.5" customHeight="1">
      <c r="A364" s="140" t="s">
        <v>548</v>
      </c>
      <c r="B364" s="141">
        <v>1403.7597</v>
      </c>
      <c r="C364" s="139"/>
    </row>
    <row r="365" spans="1:3" ht="19.5" customHeight="1">
      <c r="A365" s="140" t="s">
        <v>549</v>
      </c>
      <c r="B365" s="141">
        <v>474.5944</v>
      </c>
      <c r="C365" s="139"/>
    </row>
    <row r="366" spans="1:3" ht="19.5" customHeight="1">
      <c r="A366" s="140" t="s">
        <v>274</v>
      </c>
      <c r="B366" s="141">
        <v>55.744</v>
      </c>
      <c r="C366" s="139"/>
    </row>
    <row r="367" spans="1:3" ht="19.5" customHeight="1">
      <c r="A367" s="140" t="s">
        <v>550</v>
      </c>
      <c r="B367" s="141">
        <v>5</v>
      </c>
      <c r="C367" s="139"/>
    </row>
    <row r="368" spans="1:3" ht="19.5" customHeight="1">
      <c r="A368" s="140" t="s">
        <v>551</v>
      </c>
      <c r="B368" s="141">
        <v>10</v>
      </c>
      <c r="C368" s="139"/>
    </row>
    <row r="369" spans="1:3" ht="19.5" customHeight="1">
      <c r="A369" s="140" t="s">
        <v>276</v>
      </c>
      <c r="B369" s="141">
        <v>403.8504</v>
      </c>
      <c r="C369" s="139"/>
    </row>
    <row r="370" spans="1:3" ht="19.5" customHeight="1">
      <c r="A370" s="140" t="s">
        <v>552</v>
      </c>
      <c r="B370" s="141">
        <v>197.3907</v>
      </c>
      <c r="C370" s="139"/>
    </row>
    <row r="371" spans="1:3" ht="19.5" customHeight="1">
      <c r="A371" s="140" t="s">
        <v>274</v>
      </c>
      <c r="B371" s="141">
        <v>10</v>
      </c>
      <c r="C371" s="139"/>
    </row>
    <row r="372" spans="1:3" ht="19.5" customHeight="1">
      <c r="A372" s="140" t="s">
        <v>553</v>
      </c>
      <c r="B372" s="141">
        <v>48.55</v>
      </c>
      <c r="C372" s="139"/>
    </row>
    <row r="373" spans="1:3" ht="19.5" customHeight="1">
      <c r="A373" s="140" t="s">
        <v>554</v>
      </c>
      <c r="B373" s="141">
        <v>461.7275</v>
      </c>
      <c r="C373" s="139"/>
    </row>
    <row r="374" spans="1:3" ht="19.5" customHeight="1">
      <c r="A374" s="140" t="s">
        <v>274</v>
      </c>
      <c r="B374" s="141">
        <v>28.8121</v>
      </c>
      <c r="C374" s="139"/>
    </row>
    <row r="375" spans="1:3" ht="19.5" customHeight="1">
      <c r="A375" s="140" t="s">
        <v>276</v>
      </c>
      <c r="B375" s="141">
        <v>432.9154</v>
      </c>
      <c r="C375" s="139"/>
    </row>
    <row r="376" spans="1:3" ht="19.5" customHeight="1">
      <c r="A376" s="140" t="s">
        <v>555</v>
      </c>
      <c r="B376" s="141">
        <v>55.0471</v>
      </c>
      <c r="C376" s="139"/>
    </row>
    <row r="377" spans="1:3" ht="19.5" customHeight="1">
      <c r="A377" s="140" t="s">
        <v>274</v>
      </c>
      <c r="B377" s="141">
        <v>39.9882</v>
      </c>
      <c r="C377" s="139"/>
    </row>
    <row r="378" spans="1:3" ht="19.5" customHeight="1">
      <c r="A378" s="140" t="s">
        <v>556</v>
      </c>
      <c r="B378" s="141">
        <v>15.0589</v>
      </c>
      <c r="C378" s="139"/>
    </row>
    <row r="379" spans="1:3" ht="19.5" customHeight="1">
      <c r="A379" s="140" t="s">
        <v>557</v>
      </c>
      <c r="B379" s="141">
        <v>215</v>
      </c>
      <c r="C379" s="139"/>
    </row>
    <row r="380" spans="1:3" ht="19.5" customHeight="1">
      <c r="A380" s="140" t="s">
        <v>558</v>
      </c>
      <c r="B380" s="141">
        <v>205</v>
      </c>
      <c r="C380" s="139"/>
    </row>
    <row r="381" spans="1:3" ht="19.5" customHeight="1">
      <c r="A381" s="140" t="s">
        <v>559</v>
      </c>
      <c r="B381" s="141">
        <v>10</v>
      </c>
      <c r="C381" s="139"/>
    </row>
    <row r="382" spans="1:3" ht="19.5" customHeight="1">
      <c r="A382" s="140" t="s">
        <v>560</v>
      </c>
      <c r="B382" s="141">
        <v>100</v>
      </c>
      <c r="C382" s="139"/>
    </row>
    <row r="383" spans="1:3" ht="19.5" customHeight="1">
      <c r="A383" s="140" t="s">
        <v>561</v>
      </c>
      <c r="B383" s="141">
        <v>100</v>
      </c>
      <c r="C383" s="139"/>
    </row>
    <row r="384" spans="1:3" ht="19.5" customHeight="1">
      <c r="A384" s="140" t="s">
        <v>562</v>
      </c>
      <c r="B384" s="141">
        <v>100</v>
      </c>
      <c r="C384" s="139"/>
    </row>
    <row r="385" spans="1:3" ht="19.5" customHeight="1">
      <c r="A385" s="140" t="s">
        <v>563</v>
      </c>
      <c r="B385" s="141">
        <v>1567.6239</v>
      </c>
      <c r="C385" s="139"/>
    </row>
    <row r="386" spans="1:3" ht="19.5" customHeight="1">
      <c r="A386" s="140" t="s">
        <v>564</v>
      </c>
      <c r="B386" s="141">
        <v>1567.6239</v>
      </c>
      <c r="C386" s="139"/>
    </row>
    <row r="387" spans="1:3" ht="19.5" customHeight="1">
      <c r="A387" s="140" t="s">
        <v>565</v>
      </c>
      <c r="B387" s="141">
        <v>1567.6239</v>
      </c>
      <c r="C387" s="139"/>
    </row>
    <row r="388" spans="1:3" ht="19.5" customHeight="1">
      <c r="A388" s="140" t="s">
        <v>566</v>
      </c>
      <c r="B388" s="141">
        <v>434</v>
      </c>
      <c r="C388" s="139"/>
    </row>
    <row r="389" spans="1:3" ht="19.5" customHeight="1">
      <c r="A389" s="140" t="s">
        <v>567</v>
      </c>
      <c r="B389" s="141">
        <v>434</v>
      </c>
      <c r="C389" s="139"/>
    </row>
    <row r="390" spans="1:3" ht="19.5" customHeight="1">
      <c r="A390" s="140" t="s">
        <v>568</v>
      </c>
      <c r="B390" s="141">
        <v>434</v>
      </c>
      <c r="C390" s="139"/>
    </row>
    <row r="391" spans="1:3" ht="23.25" customHeight="1">
      <c r="A391" s="148" t="s">
        <v>569</v>
      </c>
      <c r="B391" s="148"/>
      <c r="C391" s="148"/>
    </row>
  </sheetData>
  <sheetProtection/>
  <mergeCells count="3">
    <mergeCell ref="A1:C1"/>
    <mergeCell ref="B2:C2"/>
    <mergeCell ref="A391:C391"/>
  </mergeCells>
  <printOptions horizontalCentered="1"/>
  <pageMargins left="0.7480314866764337" right="0.7480314866764337" top="0.5905511811023622" bottom="0.5905511811023622" header="0" footer="0"/>
  <pageSetup horizontalDpi="180" verticalDpi="180" orientation="portrait" paperSize="9"/>
  <headerFooter scaleWithDoc="0"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1">
      <selection activeCell="B8" sqref="B8"/>
    </sheetView>
  </sheetViews>
  <sheetFormatPr defaultColWidth="9.00390625" defaultRowHeight="14.25"/>
  <cols>
    <col min="1" max="1" width="46.50390625" style="4" customWidth="1"/>
    <col min="2" max="2" width="30.375" style="4" customWidth="1"/>
    <col min="3" max="3" width="43.00390625" style="4" customWidth="1"/>
    <col min="4" max="249" width="9.00390625" style="4" customWidth="1"/>
  </cols>
  <sheetData>
    <row r="1" spans="1:3" ht="39.75" customHeight="1">
      <c r="A1" s="127" t="s">
        <v>570</v>
      </c>
      <c r="B1" s="127"/>
      <c r="C1" s="127"/>
    </row>
    <row r="2" spans="1:3" s="3" customFormat="1" ht="18.75" customHeight="1">
      <c r="A2" s="21" t="s">
        <v>571</v>
      </c>
      <c r="B2" s="21"/>
      <c r="C2" s="79" t="s">
        <v>2</v>
      </c>
    </row>
    <row r="3" spans="1:3" s="3" customFormat="1" ht="24.75" customHeight="1">
      <c r="A3" s="81" t="s">
        <v>572</v>
      </c>
      <c r="B3" s="81" t="s">
        <v>163</v>
      </c>
      <c r="C3" s="81" t="s">
        <v>93</v>
      </c>
    </row>
    <row r="4" spans="1:3" s="3" customFormat="1" ht="24.75" customHeight="1">
      <c r="A4" s="129" t="s">
        <v>193</v>
      </c>
      <c r="B4" s="142">
        <f>SUM(B5:B18)</f>
        <v>130978</v>
      </c>
      <c r="C4" s="143"/>
    </row>
    <row r="5" spans="1:3" s="3" customFormat="1" ht="22.5" customHeight="1">
      <c r="A5" s="82" t="s">
        <v>573</v>
      </c>
      <c r="B5" s="144">
        <v>11412</v>
      </c>
      <c r="C5" s="130"/>
    </row>
    <row r="6" spans="1:3" s="3" customFormat="1" ht="22.5" customHeight="1">
      <c r="A6" s="82" t="s">
        <v>574</v>
      </c>
      <c r="B6" s="144">
        <v>11363</v>
      </c>
      <c r="C6" s="130"/>
    </row>
    <row r="7" spans="1:3" s="3" customFormat="1" ht="22.5" customHeight="1">
      <c r="A7" s="82" t="s">
        <v>575</v>
      </c>
      <c r="B7" s="144">
        <v>4324</v>
      </c>
      <c r="C7" s="130"/>
    </row>
    <row r="8" spans="1:3" s="3" customFormat="1" ht="22.5" customHeight="1">
      <c r="A8" s="82" t="s">
        <v>576</v>
      </c>
      <c r="B8" s="144">
        <v>5751</v>
      </c>
      <c r="C8" s="145"/>
    </row>
    <row r="9" spans="1:3" s="3" customFormat="1" ht="22.5" customHeight="1">
      <c r="A9" s="82" t="s">
        <v>577</v>
      </c>
      <c r="B9" s="144">
        <v>47054</v>
      </c>
      <c r="C9" s="130"/>
    </row>
    <row r="10" spans="1:3" s="3" customFormat="1" ht="22.5" customHeight="1">
      <c r="A10" s="82" t="s">
        <v>578</v>
      </c>
      <c r="B10" s="144">
        <v>12990</v>
      </c>
      <c r="C10" s="145"/>
    </row>
    <row r="11" spans="1:3" s="3" customFormat="1" ht="22.5" customHeight="1">
      <c r="A11" s="82" t="s">
        <v>579</v>
      </c>
      <c r="B11" s="144">
        <v>12787</v>
      </c>
      <c r="C11" s="145"/>
    </row>
    <row r="12" spans="1:3" s="3" customFormat="1" ht="22.5" customHeight="1">
      <c r="A12" s="82" t="s">
        <v>580</v>
      </c>
      <c r="B12" s="144">
        <v>590</v>
      </c>
      <c r="C12" s="145"/>
    </row>
    <row r="13" spans="1:3" s="3" customFormat="1" ht="22.5" customHeight="1">
      <c r="A13" s="82" t="s">
        <v>581</v>
      </c>
      <c r="B13" s="144">
        <v>15526</v>
      </c>
      <c r="C13" s="145"/>
    </row>
    <row r="14" spans="1:3" s="3" customFormat="1" ht="22.5" customHeight="1">
      <c r="A14" s="82" t="s">
        <v>582</v>
      </c>
      <c r="B14" s="144">
        <v>6471</v>
      </c>
      <c r="C14" s="145"/>
    </row>
    <row r="15" spans="1:3" s="3" customFormat="1" ht="22.5" customHeight="1">
      <c r="A15" s="82" t="s">
        <v>583</v>
      </c>
      <c r="B15" s="144">
        <v>523</v>
      </c>
      <c r="C15" s="145"/>
    </row>
    <row r="16" spans="1:3" s="3" customFormat="1" ht="22.5" customHeight="1">
      <c r="A16" s="82" t="s">
        <v>584</v>
      </c>
      <c r="B16" s="144">
        <v>126</v>
      </c>
      <c r="C16" s="145"/>
    </row>
    <row r="17" spans="1:3" ht="22.5" customHeight="1">
      <c r="A17" s="82" t="s">
        <v>585</v>
      </c>
      <c r="B17" s="144">
        <v>112</v>
      </c>
      <c r="C17" s="130"/>
    </row>
    <row r="18" spans="1:3" ht="22.5" customHeight="1">
      <c r="A18" s="82" t="s">
        <v>586</v>
      </c>
      <c r="B18" s="144">
        <v>1949</v>
      </c>
      <c r="C18" s="130"/>
    </row>
    <row r="19" ht="25.5" customHeight="1"/>
  </sheetData>
  <sheetProtection/>
  <mergeCells count="1">
    <mergeCell ref="A1:C1"/>
  </mergeCells>
  <printOptions horizontalCentered="1"/>
  <pageMargins left="0.75" right="0.55" top="1" bottom="1" header="0.51" footer="0.51"/>
  <pageSetup horizontalDpi="600" verticalDpi="600" orientation="landscape" paperSize="9"/>
  <headerFooter scaleWithDoc="0" alignWithMargins="0">
    <oddFooter>&amp;L&amp;"宋体"&amp;12&amp;C&amp;"宋体"&amp;12- &amp;P - &amp;R&amp;"宋体"&amp;12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398"/>
  <sheetViews>
    <sheetView showGridLines="0" showZeros="0" workbookViewId="0" topLeftCell="A1">
      <selection activeCell="A12" sqref="A12"/>
    </sheetView>
  </sheetViews>
  <sheetFormatPr defaultColWidth="6.875" defaultRowHeight="12.75" customHeight="1"/>
  <cols>
    <col min="1" max="1" width="57.25390625" style="86" customWidth="1"/>
    <col min="2" max="2" width="12.00390625" style="134" customWidth="1"/>
    <col min="3" max="3" width="11.50390625" style="86" customWidth="1"/>
    <col min="4" max="223" width="6.875" style="86" customWidth="1"/>
    <col min="224" max="16384" width="6.875" style="86" customWidth="1"/>
  </cols>
  <sheetData>
    <row r="1" spans="1:3" ht="37.5" customHeight="1">
      <c r="A1" s="135" t="s">
        <v>587</v>
      </c>
      <c r="B1" s="136"/>
      <c r="C1" s="136"/>
    </row>
    <row r="2" spans="1:3" ht="18" customHeight="1">
      <c r="A2" s="58" t="s">
        <v>588</v>
      </c>
      <c r="B2" s="137"/>
      <c r="C2" s="137" t="s">
        <v>2</v>
      </c>
    </row>
    <row r="3" spans="1:3" ht="22.5" customHeight="1">
      <c r="A3" s="61" t="s">
        <v>192</v>
      </c>
      <c r="B3" s="61" t="s">
        <v>193</v>
      </c>
      <c r="C3" s="61" t="s">
        <v>93</v>
      </c>
    </row>
    <row r="4" spans="1:3" s="133" customFormat="1" ht="19.5" customHeight="1">
      <c r="A4" s="92" t="s">
        <v>193</v>
      </c>
      <c r="B4" s="138">
        <v>59790</v>
      </c>
      <c r="C4" s="139"/>
    </row>
    <row r="5" spans="1:3" s="133" customFormat="1" ht="19.5" customHeight="1">
      <c r="A5" s="140" t="s">
        <v>194</v>
      </c>
      <c r="B5" s="141">
        <v>9180.5096</v>
      </c>
      <c r="C5" s="139"/>
    </row>
    <row r="6" spans="1:3" s="133" customFormat="1" ht="19.5" customHeight="1">
      <c r="A6" s="140" t="s">
        <v>195</v>
      </c>
      <c r="B6" s="141">
        <v>200.2025</v>
      </c>
      <c r="C6" s="139"/>
    </row>
    <row r="7" spans="1:3" s="133" customFormat="1" ht="19.5" customHeight="1">
      <c r="A7" s="140" t="s">
        <v>196</v>
      </c>
      <c r="B7" s="141">
        <v>130.5465</v>
      </c>
      <c r="C7" s="139"/>
    </row>
    <row r="8" spans="1:3" s="133" customFormat="1" ht="19.5" customHeight="1">
      <c r="A8" s="140" t="s">
        <v>197</v>
      </c>
      <c r="B8" s="141">
        <v>0</v>
      </c>
      <c r="C8" s="139"/>
    </row>
    <row r="9" spans="1:3" s="133" customFormat="1" ht="19.5" customHeight="1">
      <c r="A9" s="140" t="s">
        <v>198</v>
      </c>
      <c r="B9" s="141">
        <v>69.656</v>
      </c>
      <c r="C9" s="139"/>
    </row>
    <row r="10" spans="1:3" s="133" customFormat="1" ht="19.5" customHeight="1">
      <c r="A10" s="140" t="s">
        <v>199</v>
      </c>
      <c r="B10" s="141">
        <v>183.6293</v>
      </c>
      <c r="C10" s="139"/>
    </row>
    <row r="11" spans="1:3" s="133" customFormat="1" ht="19.5" customHeight="1">
      <c r="A11" s="140" t="s">
        <v>200</v>
      </c>
      <c r="B11" s="141">
        <v>135.1532</v>
      </c>
      <c r="C11" s="139"/>
    </row>
    <row r="12" spans="1:3" s="133" customFormat="1" ht="19.5" customHeight="1">
      <c r="A12" s="140" t="s">
        <v>201</v>
      </c>
      <c r="B12" s="141">
        <v>0</v>
      </c>
      <c r="C12" s="139"/>
    </row>
    <row r="13" spans="1:3" s="133" customFormat="1" ht="19.5" customHeight="1">
      <c r="A13" s="140" t="s">
        <v>202</v>
      </c>
      <c r="B13" s="141">
        <v>48.4761</v>
      </c>
      <c r="C13" s="139"/>
    </row>
    <row r="14" spans="1:3" s="133" customFormat="1" ht="19.5" customHeight="1">
      <c r="A14" s="140" t="s">
        <v>203</v>
      </c>
      <c r="B14" s="141">
        <v>3344.9391</v>
      </c>
      <c r="C14" s="139"/>
    </row>
    <row r="15" spans="1:3" s="133" customFormat="1" ht="19.5" customHeight="1">
      <c r="A15" s="140" t="s">
        <v>204</v>
      </c>
      <c r="B15" s="141">
        <v>1795.4107</v>
      </c>
      <c r="C15" s="139"/>
    </row>
    <row r="16" spans="1:3" s="133" customFormat="1" ht="19.5" customHeight="1">
      <c r="A16" s="140" t="s">
        <v>205</v>
      </c>
      <c r="B16" s="141">
        <v>0</v>
      </c>
      <c r="C16" s="139"/>
    </row>
    <row r="17" spans="1:3" s="133" customFormat="1" ht="19.5" customHeight="1">
      <c r="A17" s="140" t="s">
        <v>206</v>
      </c>
      <c r="B17" s="141">
        <v>266.1744</v>
      </c>
      <c r="C17" s="139"/>
    </row>
    <row r="18" spans="1:3" s="133" customFormat="1" ht="19.5" customHeight="1">
      <c r="A18" s="140" t="s">
        <v>207</v>
      </c>
      <c r="B18" s="141">
        <v>35.8145</v>
      </c>
      <c r="C18" s="139"/>
    </row>
    <row r="19" spans="1:3" s="133" customFormat="1" ht="19.5" customHeight="1">
      <c r="A19" s="140" t="s">
        <v>589</v>
      </c>
      <c r="B19" s="141">
        <v>35.8145</v>
      </c>
      <c r="C19" s="139"/>
    </row>
    <row r="20" spans="1:3" s="133" customFormat="1" ht="19.5" customHeight="1">
      <c r="A20" s="140" t="s">
        <v>208</v>
      </c>
      <c r="B20" s="141">
        <v>1247.5395</v>
      </c>
      <c r="C20" s="139"/>
    </row>
    <row r="21" spans="1:3" s="133" customFormat="1" ht="19.5" customHeight="1">
      <c r="A21" s="140" t="s">
        <v>589</v>
      </c>
      <c r="B21" s="141">
        <v>7.2997</v>
      </c>
      <c r="C21" s="139"/>
    </row>
    <row r="22" spans="1:3" s="133" customFormat="1" ht="19.5" customHeight="1">
      <c r="A22" s="140" t="s">
        <v>209</v>
      </c>
      <c r="B22" s="141">
        <v>0</v>
      </c>
      <c r="C22" s="139"/>
    </row>
    <row r="23" spans="1:3" s="133" customFormat="1" ht="19.5" customHeight="1">
      <c r="A23" s="140" t="s">
        <v>210</v>
      </c>
      <c r="B23" s="141">
        <v>230.7536</v>
      </c>
      <c r="C23" s="139"/>
    </row>
    <row r="24" spans="1:3" s="133" customFormat="1" ht="19.5" customHeight="1">
      <c r="A24" s="140" t="s">
        <v>211</v>
      </c>
      <c r="B24" s="141">
        <v>75.2498</v>
      </c>
      <c r="C24" s="139"/>
    </row>
    <row r="25" spans="1:3" s="133" customFormat="1" ht="19.5" customHeight="1">
      <c r="A25" s="140" t="s">
        <v>212</v>
      </c>
      <c r="B25" s="141">
        <v>0</v>
      </c>
      <c r="C25" s="139"/>
    </row>
    <row r="26" spans="1:3" s="133" customFormat="1" ht="19.5" customHeight="1">
      <c r="A26" s="140" t="s">
        <v>213</v>
      </c>
      <c r="B26" s="141">
        <v>50.6683</v>
      </c>
      <c r="C26" s="139"/>
    </row>
    <row r="27" spans="1:3" s="133" customFormat="1" ht="19.5" customHeight="1">
      <c r="A27" s="140" t="s">
        <v>214</v>
      </c>
      <c r="B27" s="141">
        <v>104.8355</v>
      </c>
      <c r="C27" s="139"/>
    </row>
    <row r="28" spans="1:3" s="133" customFormat="1" ht="19.5" customHeight="1">
      <c r="A28" s="140" t="s">
        <v>215</v>
      </c>
      <c r="B28" s="141">
        <v>363.9896</v>
      </c>
      <c r="C28" s="139"/>
    </row>
    <row r="29" spans="1:3" s="133" customFormat="1" ht="19.5" customHeight="1">
      <c r="A29" s="140" t="s">
        <v>216</v>
      </c>
      <c r="B29" s="141">
        <v>78.1387</v>
      </c>
      <c r="C29" s="139"/>
    </row>
    <row r="30" spans="1:3" s="133" customFormat="1" ht="19.5" customHeight="1">
      <c r="A30" s="140" t="s">
        <v>217</v>
      </c>
      <c r="B30" s="141">
        <v>0</v>
      </c>
      <c r="C30" s="139"/>
    </row>
    <row r="31" spans="1:3" s="133" customFormat="1" ht="19.5" customHeight="1">
      <c r="A31" s="140" t="s">
        <v>218</v>
      </c>
      <c r="B31" s="141">
        <v>285.8509</v>
      </c>
      <c r="C31" s="139"/>
    </row>
    <row r="32" spans="1:3" s="133" customFormat="1" ht="19.5" customHeight="1">
      <c r="A32" s="140" t="s">
        <v>219</v>
      </c>
      <c r="B32" s="141">
        <v>751.2132</v>
      </c>
      <c r="C32" s="139"/>
    </row>
    <row r="33" spans="1:3" s="133" customFormat="1" ht="19.5" customHeight="1">
      <c r="A33" s="140" t="s">
        <v>220</v>
      </c>
      <c r="B33" s="141">
        <v>470.1334</v>
      </c>
      <c r="C33" s="139"/>
    </row>
    <row r="34" spans="1:3" s="133" customFormat="1" ht="19.5" customHeight="1">
      <c r="A34" s="140" t="s">
        <v>221</v>
      </c>
      <c r="B34" s="141">
        <v>0</v>
      </c>
      <c r="C34" s="139"/>
    </row>
    <row r="35" spans="1:3" s="133" customFormat="1" ht="19.5" customHeight="1">
      <c r="A35" s="140" t="s">
        <v>222</v>
      </c>
      <c r="B35" s="141">
        <v>0</v>
      </c>
      <c r="C35" s="139"/>
    </row>
    <row r="36" spans="1:3" s="133" customFormat="1" ht="19.5" customHeight="1">
      <c r="A36" s="140" t="s">
        <v>223</v>
      </c>
      <c r="B36" s="141">
        <v>0</v>
      </c>
      <c r="C36" s="139"/>
    </row>
    <row r="37" spans="1:3" s="133" customFormat="1" ht="19.5" customHeight="1">
      <c r="A37" s="140" t="s">
        <v>224</v>
      </c>
      <c r="B37" s="141">
        <v>281.0798</v>
      </c>
      <c r="C37" s="139"/>
    </row>
    <row r="38" spans="1:3" s="133" customFormat="1" ht="19.5" customHeight="1">
      <c r="A38" s="140" t="s">
        <v>225</v>
      </c>
      <c r="B38" s="141">
        <v>0</v>
      </c>
      <c r="C38" s="139"/>
    </row>
    <row r="39" spans="1:3" s="133" customFormat="1" ht="19.5" customHeight="1">
      <c r="A39" s="140" t="s">
        <v>226</v>
      </c>
      <c r="B39" s="141">
        <v>390.1198</v>
      </c>
      <c r="C39" s="139"/>
    </row>
    <row r="40" spans="1:3" s="133" customFormat="1" ht="19.5" customHeight="1">
      <c r="A40" s="140" t="s">
        <v>227</v>
      </c>
      <c r="B40" s="141">
        <v>390.1198</v>
      </c>
      <c r="C40" s="139"/>
    </row>
    <row r="41" spans="1:3" s="133" customFormat="1" ht="19.5" customHeight="1">
      <c r="A41" s="140" t="s">
        <v>228</v>
      </c>
      <c r="B41" s="141">
        <v>0</v>
      </c>
      <c r="C41" s="139"/>
    </row>
    <row r="42" spans="1:3" s="133" customFormat="1" ht="19.5" customHeight="1">
      <c r="A42" s="140" t="s">
        <v>229</v>
      </c>
      <c r="B42" s="141">
        <v>0</v>
      </c>
      <c r="C42" s="139"/>
    </row>
    <row r="43" spans="1:3" s="133" customFormat="1" ht="19.5" customHeight="1">
      <c r="A43" s="140" t="s">
        <v>230</v>
      </c>
      <c r="B43" s="141">
        <v>0</v>
      </c>
      <c r="C43" s="139"/>
    </row>
    <row r="44" spans="1:3" s="133" customFormat="1" ht="19.5" customHeight="1">
      <c r="A44" s="140" t="s">
        <v>231</v>
      </c>
      <c r="B44" s="141">
        <v>154.7232</v>
      </c>
      <c r="C44" s="139"/>
    </row>
    <row r="45" spans="1:3" s="133" customFormat="1" ht="19.5" customHeight="1">
      <c r="A45" s="140" t="s">
        <v>232</v>
      </c>
      <c r="B45" s="141">
        <v>93.7971</v>
      </c>
      <c r="C45" s="139"/>
    </row>
    <row r="46" spans="1:3" s="133" customFormat="1" ht="19.5" customHeight="1">
      <c r="A46" s="140" t="s">
        <v>233</v>
      </c>
      <c r="B46" s="141">
        <v>0</v>
      </c>
      <c r="C46" s="139"/>
    </row>
    <row r="47" spans="1:3" s="133" customFormat="1" ht="19.5" customHeight="1">
      <c r="A47" s="140" t="s">
        <v>234</v>
      </c>
      <c r="B47" s="141">
        <v>60.9261</v>
      </c>
      <c r="C47" s="139"/>
    </row>
    <row r="48" spans="1:3" s="133" customFormat="1" ht="19.5" customHeight="1">
      <c r="A48" s="140" t="s">
        <v>235</v>
      </c>
      <c r="B48" s="141">
        <v>43.2624</v>
      </c>
      <c r="C48" s="139"/>
    </row>
    <row r="49" spans="1:3" s="133" customFormat="1" ht="19.5" customHeight="1">
      <c r="A49" s="140" t="s">
        <v>236</v>
      </c>
      <c r="B49" s="141">
        <v>36.7958</v>
      </c>
      <c r="C49" s="139"/>
    </row>
    <row r="50" spans="1:3" s="133" customFormat="1" ht="19.5" customHeight="1">
      <c r="A50" s="140" t="s">
        <v>237</v>
      </c>
      <c r="B50" s="141">
        <v>6.4666</v>
      </c>
      <c r="C50" s="139"/>
    </row>
    <row r="51" spans="1:3" s="133" customFormat="1" ht="19.5" customHeight="1">
      <c r="A51" s="140" t="s">
        <v>238</v>
      </c>
      <c r="B51" s="141">
        <v>1040.8551</v>
      </c>
      <c r="C51" s="139"/>
    </row>
    <row r="52" spans="1:3" s="133" customFormat="1" ht="19.5" customHeight="1">
      <c r="A52" s="140" t="s">
        <v>239</v>
      </c>
      <c r="B52" s="141">
        <v>799.8008</v>
      </c>
      <c r="C52" s="139"/>
    </row>
    <row r="53" spans="1:3" s="133" customFormat="1" ht="19.5" customHeight="1">
      <c r="A53" s="140" t="s">
        <v>240</v>
      </c>
      <c r="B53" s="141">
        <v>0</v>
      </c>
      <c r="C53" s="139"/>
    </row>
    <row r="54" spans="1:3" s="133" customFormat="1" ht="19.5" customHeight="1">
      <c r="A54" s="140" t="s">
        <v>241</v>
      </c>
      <c r="B54" s="141">
        <v>241.0543</v>
      </c>
      <c r="C54" s="139"/>
    </row>
    <row r="55" spans="1:3" s="133" customFormat="1" ht="19.5" customHeight="1">
      <c r="A55" s="140" t="s">
        <v>242</v>
      </c>
      <c r="B55" s="141">
        <v>136.0831</v>
      </c>
      <c r="C55" s="139"/>
    </row>
    <row r="56" spans="1:3" s="133" customFormat="1" ht="19.5" customHeight="1">
      <c r="A56" s="140" t="s">
        <v>243</v>
      </c>
      <c r="B56" s="141">
        <v>86.7477</v>
      </c>
      <c r="C56" s="139"/>
    </row>
    <row r="57" spans="1:3" s="133" customFormat="1" ht="19.5" customHeight="1">
      <c r="A57" s="140" t="s">
        <v>244</v>
      </c>
      <c r="B57" s="141">
        <v>49.3354</v>
      </c>
      <c r="C57" s="139"/>
    </row>
    <row r="58" spans="1:3" s="133" customFormat="1" ht="19.5" customHeight="1">
      <c r="A58" s="140" t="s">
        <v>245</v>
      </c>
      <c r="B58" s="141">
        <v>0</v>
      </c>
      <c r="C58" s="139"/>
    </row>
    <row r="59" spans="1:3" s="133" customFormat="1" ht="19.5" customHeight="1">
      <c r="A59" s="140" t="s">
        <v>246</v>
      </c>
      <c r="B59" s="141">
        <v>57.2976</v>
      </c>
      <c r="C59" s="139"/>
    </row>
    <row r="60" spans="1:3" s="133" customFormat="1" ht="19.5" customHeight="1">
      <c r="A60" s="140" t="s">
        <v>247</v>
      </c>
      <c r="B60" s="141">
        <v>43.481</v>
      </c>
      <c r="C60" s="139"/>
    </row>
    <row r="61" spans="1:3" s="133" customFormat="1" ht="19.5" customHeight="1">
      <c r="A61" s="140" t="s">
        <v>248</v>
      </c>
      <c r="B61" s="141">
        <v>13.8166</v>
      </c>
      <c r="C61" s="139"/>
    </row>
    <row r="62" spans="1:3" s="133" customFormat="1" ht="19.5" customHeight="1">
      <c r="A62" s="140" t="s">
        <v>249</v>
      </c>
      <c r="B62" s="141">
        <v>42.703</v>
      </c>
      <c r="C62" s="139"/>
    </row>
    <row r="63" spans="1:3" s="133" customFormat="1" ht="19.5" customHeight="1">
      <c r="A63" s="140" t="s">
        <v>250</v>
      </c>
      <c r="B63" s="141">
        <v>36.3341</v>
      </c>
      <c r="C63" s="139"/>
    </row>
    <row r="64" spans="1:3" s="133" customFormat="1" ht="19.5" customHeight="1">
      <c r="A64" s="140" t="s">
        <v>251</v>
      </c>
      <c r="B64" s="141">
        <v>6.3689</v>
      </c>
      <c r="C64" s="139"/>
    </row>
    <row r="65" spans="1:3" s="133" customFormat="1" ht="19.5" customHeight="1">
      <c r="A65" s="140" t="s">
        <v>252</v>
      </c>
      <c r="B65" s="141">
        <v>472.9356</v>
      </c>
      <c r="C65" s="139"/>
    </row>
    <row r="66" spans="1:3" s="133" customFormat="1" ht="19.5" customHeight="1">
      <c r="A66" s="140" t="s">
        <v>253</v>
      </c>
      <c r="B66" s="141">
        <v>430.458</v>
      </c>
      <c r="C66" s="139"/>
    </row>
    <row r="67" spans="1:3" s="133" customFormat="1" ht="19.5" customHeight="1">
      <c r="A67" s="140" t="s">
        <v>254</v>
      </c>
      <c r="B67" s="141">
        <v>0</v>
      </c>
      <c r="C67" s="139"/>
    </row>
    <row r="68" spans="1:3" s="133" customFormat="1" ht="19.5" customHeight="1">
      <c r="A68" s="140" t="s">
        <v>255</v>
      </c>
      <c r="B68" s="141">
        <v>42.4776</v>
      </c>
      <c r="C68" s="139"/>
    </row>
    <row r="69" spans="1:3" s="133" customFormat="1" ht="19.5" customHeight="1">
      <c r="A69" s="140" t="s">
        <v>256</v>
      </c>
      <c r="B69" s="141">
        <v>0</v>
      </c>
      <c r="C69" s="139"/>
    </row>
    <row r="70" spans="1:3" s="133" customFormat="1" ht="19.5" customHeight="1">
      <c r="A70" s="140" t="s">
        <v>257</v>
      </c>
      <c r="B70" s="141">
        <v>193.7154</v>
      </c>
      <c r="C70" s="139"/>
    </row>
    <row r="71" spans="1:3" s="133" customFormat="1" ht="19.5" customHeight="1">
      <c r="A71" s="140" t="s">
        <v>258</v>
      </c>
      <c r="B71" s="141">
        <v>89.7085</v>
      </c>
      <c r="C71" s="139"/>
    </row>
    <row r="72" spans="1:3" s="133" customFormat="1" ht="19.5" customHeight="1">
      <c r="A72" s="140" t="s">
        <v>259</v>
      </c>
      <c r="B72" s="141">
        <v>104.0069</v>
      </c>
      <c r="C72" s="139"/>
    </row>
    <row r="73" spans="1:3" s="133" customFormat="1" ht="19.5" customHeight="1">
      <c r="A73" s="140" t="s">
        <v>260</v>
      </c>
      <c r="B73" s="141">
        <v>181.1804</v>
      </c>
      <c r="C73" s="139"/>
    </row>
    <row r="74" spans="1:3" s="133" customFormat="1" ht="19.5" customHeight="1">
      <c r="A74" s="140" t="s">
        <v>261</v>
      </c>
      <c r="B74" s="141">
        <v>100.2976</v>
      </c>
      <c r="C74" s="139"/>
    </row>
    <row r="75" spans="1:3" s="133" customFormat="1" ht="19.5" customHeight="1">
      <c r="A75" s="140" t="s">
        <v>262</v>
      </c>
      <c r="B75" s="141">
        <v>80.8828</v>
      </c>
      <c r="C75" s="139"/>
    </row>
    <row r="76" spans="1:3" s="133" customFormat="1" ht="19.5" customHeight="1">
      <c r="A76" s="140" t="s">
        <v>263</v>
      </c>
      <c r="B76" s="141">
        <v>0</v>
      </c>
      <c r="C76" s="139"/>
    </row>
    <row r="77" spans="1:3" s="133" customFormat="1" ht="19.5" customHeight="1">
      <c r="A77" s="140" t="s">
        <v>264</v>
      </c>
      <c r="B77" s="141">
        <v>134.5295</v>
      </c>
      <c r="C77" s="139"/>
    </row>
    <row r="78" spans="1:3" s="133" customFormat="1" ht="19.5" customHeight="1">
      <c r="A78" s="140" t="s">
        <v>265</v>
      </c>
      <c r="B78" s="141">
        <v>101.9963</v>
      </c>
      <c r="C78" s="139"/>
    </row>
    <row r="79" spans="1:3" s="133" customFormat="1" ht="19.5" customHeight="1">
      <c r="A79" s="140" t="s">
        <v>266</v>
      </c>
      <c r="B79" s="141">
        <v>32.5332</v>
      </c>
      <c r="C79" s="139"/>
    </row>
    <row r="80" spans="1:3" s="133" customFormat="1" ht="19.5" customHeight="1">
      <c r="A80" s="140" t="s">
        <v>267</v>
      </c>
      <c r="B80" s="141">
        <v>70.5239</v>
      </c>
      <c r="C80" s="139"/>
    </row>
    <row r="81" spans="1:3" s="133" customFormat="1" ht="19.5" customHeight="1">
      <c r="A81" s="140" t="s">
        <v>268</v>
      </c>
      <c r="B81" s="141">
        <v>70.5239</v>
      </c>
      <c r="C81" s="139"/>
    </row>
    <row r="82" spans="1:3" s="133" customFormat="1" ht="19.5" customHeight="1">
      <c r="A82" s="140" t="s">
        <v>269</v>
      </c>
      <c r="B82" s="141">
        <v>0</v>
      </c>
      <c r="C82" s="139"/>
    </row>
    <row r="83" spans="1:3" s="133" customFormat="1" ht="19.5" customHeight="1">
      <c r="A83" s="140" t="s">
        <v>270</v>
      </c>
      <c r="B83" s="141">
        <v>360.0823</v>
      </c>
      <c r="C83" s="139"/>
    </row>
    <row r="84" spans="1:3" s="133" customFormat="1" ht="19.5" customHeight="1">
      <c r="A84" s="140" t="s">
        <v>271</v>
      </c>
      <c r="B84" s="141">
        <v>236.4452</v>
      </c>
      <c r="C84" s="139"/>
    </row>
    <row r="85" spans="1:3" s="133" customFormat="1" ht="19.5" customHeight="1">
      <c r="A85" s="140" t="s">
        <v>272</v>
      </c>
      <c r="B85" s="141">
        <v>123.6371</v>
      </c>
      <c r="C85" s="139"/>
    </row>
    <row r="86" spans="1:3" s="133" customFormat="1" ht="19.5" customHeight="1">
      <c r="A86" s="140" t="s">
        <v>273</v>
      </c>
      <c r="B86" s="141">
        <v>827.771</v>
      </c>
      <c r="C86" s="139"/>
    </row>
    <row r="87" spans="1:3" s="133" customFormat="1" ht="19.5" customHeight="1">
      <c r="A87" s="140" t="s">
        <v>274</v>
      </c>
      <c r="B87" s="141">
        <v>576.8423</v>
      </c>
      <c r="C87" s="139"/>
    </row>
    <row r="88" spans="1:3" s="133" customFormat="1" ht="19.5" customHeight="1">
      <c r="A88" s="140" t="s">
        <v>275</v>
      </c>
      <c r="B88" s="141">
        <v>0</v>
      </c>
      <c r="C88" s="139"/>
    </row>
    <row r="89" spans="1:3" s="133" customFormat="1" ht="19.5" customHeight="1">
      <c r="A89" s="140" t="s">
        <v>276</v>
      </c>
      <c r="B89" s="141">
        <v>250.9287</v>
      </c>
      <c r="C89" s="139"/>
    </row>
    <row r="90" spans="1:3" s="133" customFormat="1" ht="19.5" customHeight="1">
      <c r="A90" s="140" t="s">
        <v>277</v>
      </c>
      <c r="B90" s="141">
        <v>0</v>
      </c>
      <c r="C90" s="139"/>
    </row>
    <row r="91" spans="1:3" s="133" customFormat="1" ht="19.5" customHeight="1">
      <c r="A91" s="140" t="s">
        <v>278</v>
      </c>
      <c r="B91" s="141">
        <v>0</v>
      </c>
      <c r="C91" s="139"/>
    </row>
    <row r="92" spans="1:3" s="133" customFormat="1" ht="19.5" customHeight="1">
      <c r="A92" s="140" t="s">
        <v>279</v>
      </c>
      <c r="B92" s="141">
        <v>0</v>
      </c>
      <c r="C92" s="139"/>
    </row>
    <row r="93" spans="1:3" s="133" customFormat="1" ht="19.5" customHeight="1">
      <c r="A93" s="140" t="s">
        <v>280</v>
      </c>
      <c r="B93" s="141">
        <v>3049.746</v>
      </c>
      <c r="C93" s="139"/>
    </row>
    <row r="94" spans="1:3" s="133" customFormat="1" ht="19.5" customHeight="1">
      <c r="A94" s="140" t="s">
        <v>281</v>
      </c>
      <c r="B94" s="141">
        <v>2787.671</v>
      </c>
      <c r="C94" s="139"/>
    </row>
    <row r="95" spans="1:3" s="133" customFormat="1" ht="19.5" customHeight="1">
      <c r="A95" s="140" t="s">
        <v>282</v>
      </c>
      <c r="B95" s="141">
        <v>2065.8342</v>
      </c>
      <c r="C95" s="139"/>
    </row>
    <row r="96" spans="1:3" s="133" customFormat="1" ht="19.5" customHeight="1">
      <c r="A96" s="140" t="s">
        <v>283</v>
      </c>
      <c r="B96" s="141">
        <v>0</v>
      </c>
      <c r="C96" s="139"/>
    </row>
    <row r="97" spans="1:3" s="133" customFormat="1" ht="19.5" customHeight="1">
      <c r="A97" s="140" t="s">
        <v>284</v>
      </c>
      <c r="B97" s="141">
        <v>7.45</v>
      </c>
      <c r="C97" s="139"/>
    </row>
    <row r="98" spans="1:3" s="133" customFormat="1" ht="19.5" customHeight="1">
      <c r="A98" s="140" t="s">
        <v>285</v>
      </c>
      <c r="B98" s="141">
        <v>714.3868</v>
      </c>
      <c r="C98" s="139"/>
    </row>
    <row r="99" spans="1:3" s="133" customFormat="1" ht="19.5" customHeight="1">
      <c r="A99" s="140" t="s">
        <v>286</v>
      </c>
      <c r="B99" s="141">
        <v>262.075</v>
      </c>
      <c r="C99" s="139"/>
    </row>
    <row r="100" spans="1:3" s="133" customFormat="1" ht="19.5" customHeight="1">
      <c r="A100" s="140" t="s">
        <v>287</v>
      </c>
      <c r="B100" s="141">
        <v>202.6581</v>
      </c>
      <c r="C100" s="139"/>
    </row>
    <row r="101" spans="1:3" s="133" customFormat="1" ht="19.5" customHeight="1">
      <c r="A101" s="140" t="s">
        <v>288</v>
      </c>
      <c r="B101" s="141">
        <v>0</v>
      </c>
      <c r="C101" s="139"/>
    </row>
    <row r="102" spans="1:3" s="133" customFormat="1" ht="19.5" customHeight="1">
      <c r="A102" s="140" t="s">
        <v>289</v>
      </c>
      <c r="B102" s="141">
        <v>59.4169</v>
      </c>
      <c r="C102" s="139"/>
    </row>
    <row r="103" spans="1:3" s="133" customFormat="1" ht="19.5" customHeight="1">
      <c r="A103" s="140" t="s">
        <v>290</v>
      </c>
      <c r="B103" s="141">
        <v>16678.4986</v>
      </c>
      <c r="C103" s="139"/>
    </row>
    <row r="104" spans="1:3" s="133" customFormat="1" ht="19.5" customHeight="1">
      <c r="A104" s="140" t="s">
        <v>291</v>
      </c>
      <c r="B104" s="141">
        <v>490.3946</v>
      </c>
      <c r="C104" s="139"/>
    </row>
    <row r="105" spans="1:3" s="133" customFormat="1" ht="19.5" customHeight="1">
      <c r="A105" s="140" t="s">
        <v>292</v>
      </c>
      <c r="B105" s="141">
        <v>79.9821</v>
      </c>
      <c r="C105" s="139"/>
    </row>
    <row r="106" spans="1:3" s="133" customFormat="1" ht="19.5" customHeight="1">
      <c r="A106" s="140" t="s">
        <v>293</v>
      </c>
      <c r="B106" s="141">
        <v>410.4125</v>
      </c>
      <c r="C106" s="139"/>
    </row>
    <row r="107" spans="1:3" s="133" customFormat="1" ht="19.5" customHeight="1">
      <c r="A107" s="140" t="s">
        <v>294</v>
      </c>
      <c r="B107" s="141">
        <v>14691.852</v>
      </c>
      <c r="C107" s="139"/>
    </row>
    <row r="108" spans="1:3" s="133" customFormat="1" ht="19.5" customHeight="1">
      <c r="A108" s="140" t="s">
        <v>295</v>
      </c>
      <c r="B108" s="141">
        <v>687.4497</v>
      </c>
      <c r="C108" s="139"/>
    </row>
    <row r="109" spans="1:3" s="133" customFormat="1" ht="19.5" customHeight="1">
      <c r="A109" s="140" t="s">
        <v>296</v>
      </c>
      <c r="B109" s="141">
        <v>7494.5144</v>
      </c>
      <c r="C109" s="139"/>
    </row>
    <row r="110" spans="1:3" s="133" customFormat="1" ht="19.5" customHeight="1">
      <c r="A110" s="140" t="s">
        <v>297</v>
      </c>
      <c r="B110" s="141">
        <v>4421.0302</v>
      </c>
      <c r="C110" s="139"/>
    </row>
    <row r="111" spans="1:3" s="133" customFormat="1" ht="19.5" customHeight="1">
      <c r="A111" s="140" t="s">
        <v>298</v>
      </c>
      <c r="B111" s="141">
        <v>2088.8577</v>
      </c>
      <c r="C111" s="139"/>
    </row>
    <row r="112" spans="1:3" s="133" customFormat="1" ht="19.5" customHeight="1">
      <c r="A112" s="140" t="s">
        <v>299</v>
      </c>
      <c r="B112" s="141">
        <v>0</v>
      </c>
      <c r="C112" s="139"/>
    </row>
    <row r="113" spans="1:3" s="133" customFormat="1" ht="19.5" customHeight="1">
      <c r="A113" s="140" t="s">
        <v>300</v>
      </c>
      <c r="B113" s="141">
        <v>1192.1342</v>
      </c>
      <c r="C113" s="139"/>
    </row>
    <row r="114" spans="1:3" s="133" customFormat="1" ht="19.5" customHeight="1">
      <c r="A114" s="140" t="s">
        <v>301</v>
      </c>
      <c r="B114" s="141">
        <v>982.0699</v>
      </c>
      <c r="C114" s="139"/>
    </row>
    <row r="115" spans="1:3" s="133" customFormat="1" ht="19.5" customHeight="1">
      <c r="A115" s="140" t="s">
        <v>302</v>
      </c>
      <c r="B115" s="141">
        <v>210.0643</v>
      </c>
      <c r="C115" s="139"/>
    </row>
    <row r="116" spans="1:3" s="133" customFormat="1" ht="19.5" customHeight="1">
      <c r="A116" s="140" t="s">
        <v>303</v>
      </c>
      <c r="B116" s="141">
        <v>0</v>
      </c>
      <c r="C116" s="139"/>
    </row>
    <row r="117" spans="1:3" s="133" customFormat="1" ht="19.5" customHeight="1">
      <c r="A117" s="140" t="s">
        <v>304</v>
      </c>
      <c r="B117" s="141">
        <v>0</v>
      </c>
      <c r="C117" s="139"/>
    </row>
    <row r="118" spans="1:3" s="133" customFormat="1" ht="19.5" customHeight="1">
      <c r="A118" s="140" t="s">
        <v>305</v>
      </c>
      <c r="B118" s="141">
        <v>304.1178</v>
      </c>
      <c r="C118" s="139"/>
    </row>
    <row r="119" spans="1:3" s="133" customFormat="1" ht="19.5" customHeight="1">
      <c r="A119" s="140" t="s">
        <v>306</v>
      </c>
      <c r="B119" s="141">
        <v>79.9457</v>
      </c>
      <c r="C119" s="139"/>
    </row>
    <row r="120" spans="1:3" s="133" customFormat="1" ht="19.5" customHeight="1">
      <c r="A120" s="140" t="s">
        <v>307</v>
      </c>
      <c r="B120" s="141">
        <v>224.1721</v>
      </c>
      <c r="C120" s="139"/>
    </row>
    <row r="121" spans="1:3" s="133" customFormat="1" ht="19.5" customHeight="1">
      <c r="A121" s="140" t="s">
        <v>308</v>
      </c>
      <c r="B121" s="141">
        <v>0</v>
      </c>
      <c r="C121" s="139"/>
    </row>
    <row r="122" spans="1:3" s="133" customFormat="1" ht="19.5" customHeight="1">
      <c r="A122" s="140" t="s">
        <v>309</v>
      </c>
      <c r="B122" s="141">
        <v>0</v>
      </c>
      <c r="C122" s="139"/>
    </row>
    <row r="123" spans="1:3" s="133" customFormat="1" ht="19.5" customHeight="1">
      <c r="A123" s="140" t="s">
        <v>310</v>
      </c>
      <c r="B123" s="141">
        <v>0</v>
      </c>
      <c r="C123" s="139"/>
    </row>
    <row r="124" spans="1:3" s="133" customFormat="1" ht="19.5" customHeight="1">
      <c r="A124" s="140" t="s">
        <v>311</v>
      </c>
      <c r="B124" s="141">
        <v>0</v>
      </c>
      <c r="C124" s="139"/>
    </row>
    <row r="125" spans="1:3" s="133" customFormat="1" ht="19.5" customHeight="1">
      <c r="A125" s="140" t="s">
        <v>312</v>
      </c>
      <c r="B125" s="141">
        <v>0</v>
      </c>
      <c r="C125" s="139"/>
    </row>
    <row r="126" spans="1:3" s="133" customFormat="1" ht="19.5" customHeight="1">
      <c r="A126" s="140" t="s">
        <v>313</v>
      </c>
      <c r="B126" s="141">
        <v>0</v>
      </c>
      <c r="C126" s="139"/>
    </row>
    <row r="127" spans="1:3" s="133" customFormat="1" ht="19.5" customHeight="1">
      <c r="A127" s="140" t="s">
        <v>314</v>
      </c>
      <c r="B127" s="141">
        <v>0</v>
      </c>
      <c r="C127" s="139"/>
    </row>
    <row r="128" spans="1:3" s="133" customFormat="1" ht="19.5" customHeight="1">
      <c r="A128" s="140" t="s">
        <v>315</v>
      </c>
      <c r="B128" s="141">
        <v>0</v>
      </c>
      <c r="C128" s="139"/>
    </row>
    <row r="129" spans="1:3" s="133" customFormat="1" ht="19.5" customHeight="1">
      <c r="A129" s="140" t="s">
        <v>316</v>
      </c>
      <c r="B129" s="141">
        <v>34.5239</v>
      </c>
      <c r="C129" s="139"/>
    </row>
    <row r="130" spans="1:3" s="133" customFormat="1" ht="19.5" customHeight="1">
      <c r="A130" s="140" t="s">
        <v>317</v>
      </c>
      <c r="B130" s="141">
        <v>0</v>
      </c>
      <c r="C130" s="139"/>
    </row>
    <row r="131" spans="1:3" s="133" customFormat="1" ht="19.5" customHeight="1">
      <c r="A131" s="140" t="s">
        <v>318</v>
      </c>
      <c r="B131" s="141">
        <v>0</v>
      </c>
      <c r="C131" s="139"/>
    </row>
    <row r="132" spans="1:3" s="133" customFormat="1" ht="19.5" customHeight="1">
      <c r="A132" s="140" t="s">
        <v>319</v>
      </c>
      <c r="B132" s="141">
        <v>34.5239</v>
      </c>
      <c r="C132" s="139"/>
    </row>
    <row r="133" spans="1:3" s="133" customFormat="1" ht="19.5" customHeight="1">
      <c r="A133" s="140" t="s">
        <v>320</v>
      </c>
      <c r="B133" s="141">
        <v>34.5239</v>
      </c>
      <c r="C133" s="139"/>
    </row>
    <row r="134" spans="1:3" s="133" customFormat="1" ht="19.5" customHeight="1">
      <c r="A134" s="140" t="s">
        <v>321</v>
      </c>
      <c r="B134" s="141">
        <v>593.4494</v>
      </c>
      <c r="C134" s="139"/>
    </row>
    <row r="135" spans="1:3" s="133" customFormat="1" ht="19.5" customHeight="1">
      <c r="A135" s="140" t="s">
        <v>322</v>
      </c>
      <c r="B135" s="141">
        <v>289.8651</v>
      </c>
      <c r="C135" s="139"/>
    </row>
    <row r="136" spans="1:3" s="133" customFormat="1" ht="19.5" customHeight="1">
      <c r="A136" s="140" t="s">
        <v>323</v>
      </c>
      <c r="B136" s="141">
        <v>68.967</v>
      </c>
      <c r="C136" s="139"/>
    </row>
    <row r="137" spans="1:3" s="133" customFormat="1" ht="19.5" customHeight="1">
      <c r="A137" s="140" t="s">
        <v>324</v>
      </c>
      <c r="B137" s="141">
        <v>177.6862</v>
      </c>
      <c r="C137" s="139"/>
    </row>
    <row r="138" spans="1:3" s="133" customFormat="1" ht="19.5" customHeight="1">
      <c r="A138" s="140" t="s">
        <v>325</v>
      </c>
      <c r="B138" s="141">
        <v>0</v>
      </c>
      <c r="C138" s="139"/>
    </row>
    <row r="139" spans="1:3" s="133" customFormat="1" ht="19.5" customHeight="1">
      <c r="A139" s="140" t="s">
        <v>326</v>
      </c>
      <c r="B139" s="141">
        <v>6.4058</v>
      </c>
      <c r="C139" s="139"/>
    </row>
    <row r="140" spans="1:3" s="133" customFormat="1" ht="19.5" customHeight="1">
      <c r="A140" s="140" t="s">
        <v>327</v>
      </c>
      <c r="B140" s="141">
        <v>36.8061</v>
      </c>
      <c r="C140" s="139"/>
    </row>
    <row r="141" spans="1:3" s="133" customFormat="1" ht="19.5" customHeight="1">
      <c r="A141" s="140" t="s">
        <v>328</v>
      </c>
      <c r="B141" s="141">
        <v>71.6876</v>
      </c>
      <c r="C141" s="139"/>
    </row>
    <row r="142" spans="1:3" s="133" customFormat="1" ht="19.5" customHeight="1">
      <c r="A142" s="140" t="s">
        <v>329</v>
      </c>
      <c r="B142" s="141">
        <v>36.453</v>
      </c>
      <c r="C142" s="139"/>
    </row>
    <row r="143" spans="1:3" s="133" customFormat="1" ht="19.5" customHeight="1">
      <c r="A143" s="140" t="s">
        <v>330</v>
      </c>
      <c r="B143" s="141">
        <v>0</v>
      </c>
      <c r="C143" s="139"/>
    </row>
    <row r="144" spans="1:3" s="133" customFormat="1" ht="19.5" customHeight="1">
      <c r="A144" s="140" t="s">
        <v>331</v>
      </c>
      <c r="B144" s="141">
        <v>35.2346</v>
      </c>
      <c r="C144" s="139"/>
    </row>
    <row r="145" spans="1:3" s="133" customFormat="1" ht="19.5" customHeight="1">
      <c r="A145" s="140" t="s">
        <v>332</v>
      </c>
      <c r="B145" s="141">
        <v>0</v>
      </c>
      <c r="C145" s="139"/>
    </row>
    <row r="146" spans="1:3" s="133" customFormat="1" ht="19.5" customHeight="1">
      <c r="A146" s="140" t="s">
        <v>333</v>
      </c>
      <c r="B146" s="141">
        <v>0</v>
      </c>
      <c r="C146" s="139"/>
    </row>
    <row r="147" spans="1:3" s="133" customFormat="1" ht="19.5" customHeight="1">
      <c r="A147" s="140" t="s">
        <v>334</v>
      </c>
      <c r="B147" s="141">
        <v>41.5229</v>
      </c>
      <c r="C147" s="139"/>
    </row>
    <row r="148" spans="1:3" s="133" customFormat="1" ht="19.5" customHeight="1">
      <c r="A148" s="140" t="s">
        <v>335</v>
      </c>
      <c r="B148" s="141">
        <v>41.5229</v>
      </c>
      <c r="C148" s="139"/>
    </row>
    <row r="149" spans="1:3" s="133" customFormat="1" ht="19.5" customHeight="1">
      <c r="A149" s="140" t="s">
        <v>336</v>
      </c>
      <c r="B149" s="141">
        <v>0</v>
      </c>
      <c r="C149" s="139"/>
    </row>
    <row r="150" spans="1:3" s="133" customFormat="1" ht="19.5" customHeight="1">
      <c r="A150" s="140" t="s">
        <v>337</v>
      </c>
      <c r="B150" s="141">
        <v>190.3738</v>
      </c>
      <c r="C150" s="139"/>
    </row>
    <row r="151" spans="1:3" s="133" customFormat="1" ht="19.5" customHeight="1">
      <c r="A151" s="140" t="s">
        <v>338</v>
      </c>
      <c r="B151" s="141">
        <v>190.3738</v>
      </c>
      <c r="C151" s="139"/>
    </row>
    <row r="152" spans="1:3" s="133" customFormat="1" ht="19.5" customHeight="1">
      <c r="A152" s="140" t="s">
        <v>339</v>
      </c>
      <c r="B152" s="141">
        <v>190.3738</v>
      </c>
      <c r="C152" s="139"/>
    </row>
    <row r="153" spans="1:3" s="133" customFormat="1" ht="19.5" customHeight="1">
      <c r="A153" s="140" t="s">
        <v>340</v>
      </c>
      <c r="B153" s="141">
        <v>0</v>
      </c>
      <c r="C153" s="139"/>
    </row>
    <row r="154" spans="1:3" s="133" customFormat="1" ht="19.5" customHeight="1">
      <c r="A154" s="140" t="s">
        <v>339</v>
      </c>
      <c r="B154" s="141">
        <v>0</v>
      </c>
      <c r="C154" s="139"/>
    </row>
    <row r="155" spans="1:3" s="133" customFormat="1" ht="19.5" customHeight="1">
      <c r="A155" s="140" t="s">
        <v>341</v>
      </c>
      <c r="B155" s="141">
        <v>0</v>
      </c>
      <c r="C155" s="139"/>
    </row>
    <row r="156" spans="1:3" s="133" customFormat="1" ht="19.5" customHeight="1">
      <c r="A156" s="140" t="s">
        <v>342</v>
      </c>
      <c r="B156" s="141">
        <v>0</v>
      </c>
      <c r="C156" s="139"/>
    </row>
    <row r="157" spans="1:3" s="133" customFormat="1" ht="19.5" customHeight="1">
      <c r="A157" s="140" t="s">
        <v>343</v>
      </c>
      <c r="B157" s="141">
        <v>13056.887</v>
      </c>
      <c r="C157" s="139"/>
    </row>
    <row r="158" spans="1:3" s="133" customFormat="1" ht="19.5" customHeight="1">
      <c r="A158" s="140" t="s">
        <v>344</v>
      </c>
      <c r="B158" s="141">
        <v>774.2571</v>
      </c>
      <c r="C158" s="139"/>
    </row>
    <row r="159" spans="1:3" s="133" customFormat="1" ht="19.5" customHeight="1">
      <c r="A159" s="140" t="s">
        <v>345</v>
      </c>
      <c r="B159" s="141">
        <v>161.4402</v>
      </c>
      <c r="C159" s="139"/>
    </row>
    <row r="160" spans="1:3" s="133" customFormat="1" ht="19.5" customHeight="1">
      <c r="A160" s="140" t="s">
        <v>346</v>
      </c>
      <c r="B160" s="141">
        <v>155.7466</v>
      </c>
      <c r="C160" s="139"/>
    </row>
    <row r="161" spans="1:3" s="133" customFormat="1" ht="19.5" customHeight="1">
      <c r="A161" s="140" t="s">
        <v>347</v>
      </c>
      <c r="B161" s="141">
        <v>2.0869</v>
      </c>
      <c r="C161" s="139"/>
    </row>
    <row r="162" spans="1:3" s="133" customFormat="1" ht="19.5" customHeight="1">
      <c r="A162" s="140" t="s">
        <v>348</v>
      </c>
      <c r="B162" s="141">
        <v>454.9834</v>
      </c>
      <c r="C162" s="139"/>
    </row>
    <row r="163" spans="1:3" s="133" customFormat="1" ht="19.5" customHeight="1">
      <c r="A163" s="140" t="s">
        <v>349</v>
      </c>
      <c r="B163" s="141">
        <v>0</v>
      </c>
      <c r="C163" s="139"/>
    </row>
    <row r="164" spans="1:3" s="133" customFormat="1" ht="19.5" customHeight="1">
      <c r="A164" s="140" t="s">
        <v>350</v>
      </c>
      <c r="B164" s="141">
        <v>156.2286</v>
      </c>
      <c r="C164" s="139"/>
    </row>
    <row r="165" spans="1:3" s="133" customFormat="1" ht="19.5" customHeight="1">
      <c r="A165" s="140" t="s">
        <v>351</v>
      </c>
      <c r="B165" s="141">
        <v>80.8693</v>
      </c>
      <c r="C165" s="139"/>
    </row>
    <row r="166" spans="1:3" s="133" customFormat="1" ht="19.5" customHeight="1">
      <c r="A166" s="140" t="s">
        <v>352</v>
      </c>
      <c r="B166" s="141">
        <v>0</v>
      </c>
      <c r="C166" s="139"/>
    </row>
    <row r="167" spans="1:3" s="133" customFormat="1" ht="19.5" customHeight="1">
      <c r="A167" s="140" t="s">
        <v>353</v>
      </c>
      <c r="B167" s="141">
        <v>75.3593</v>
      </c>
      <c r="C167" s="139"/>
    </row>
    <row r="168" spans="1:3" s="133" customFormat="1" ht="19.5" customHeight="1">
      <c r="A168" s="140" t="s">
        <v>354</v>
      </c>
      <c r="B168" s="141">
        <v>11002.5204</v>
      </c>
      <c r="C168" s="139"/>
    </row>
    <row r="169" spans="1:3" s="133" customFormat="1" ht="19.5" customHeight="1">
      <c r="A169" s="140" t="s">
        <v>355</v>
      </c>
      <c r="B169" s="141">
        <v>925.475</v>
      </c>
      <c r="C169" s="139"/>
    </row>
    <row r="170" spans="1:3" s="133" customFormat="1" ht="19.5" customHeight="1">
      <c r="A170" s="140" t="s">
        <v>356</v>
      </c>
      <c r="B170" s="141">
        <v>8.292</v>
      </c>
      <c r="C170" s="139"/>
    </row>
    <row r="171" spans="1:3" s="133" customFormat="1" ht="19.5" customHeight="1">
      <c r="A171" s="140" t="s">
        <v>357</v>
      </c>
      <c r="B171" s="141">
        <v>105.0721</v>
      </c>
      <c r="C171" s="139"/>
    </row>
    <row r="172" spans="1:3" s="133" customFormat="1" ht="19.5" customHeight="1">
      <c r="A172" s="140" t="s">
        <v>358</v>
      </c>
      <c r="B172" s="141">
        <v>5688.6813</v>
      </c>
      <c r="C172" s="139"/>
    </row>
    <row r="173" spans="1:3" s="133" customFormat="1" ht="19.5" customHeight="1">
      <c r="A173" s="140" t="s">
        <v>589</v>
      </c>
      <c r="B173" s="141">
        <v>6.7067</v>
      </c>
      <c r="C173" s="139"/>
    </row>
    <row r="174" spans="1:3" s="133" customFormat="1" ht="19.5" customHeight="1">
      <c r="A174" s="140" t="s">
        <v>339</v>
      </c>
      <c r="B174" s="141">
        <v>37.5742</v>
      </c>
      <c r="C174" s="139"/>
    </row>
    <row r="175" spans="1:3" s="133" customFormat="1" ht="19.5" customHeight="1">
      <c r="A175" s="140" t="s">
        <v>359</v>
      </c>
      <c r="B175" s="141">
        <v>4275</v>
      </c>
      <c r="C175" s="139"/>
    </row>
    <row r="176" spans="1:3" s="133" customFormat="1" ht="19.5" customHeight="1">
      <c r="A176" s="140" t="s">
        <v>360</v>
      </c>
      <c r="B176" s="141">
        <v>0</v>
      </c>
      <c r="C176" s="139"/>
    </row>
    <row r="177" spans="1:3" s="133" customFormat="1" ht="19.5" customHeight="1">
      <c r="A177" s="140" t="s">
        <v>361</v>
      </c>
      <c r="B177" s="141">
        <v>0</v>
      </c>
      <c r="C177" s="139"/>
    </row>
    <row r="178" spans="1:3" s="133" customFormat="1" ht="19.5" customHeight="1">
      <c r="A178" s="140" t="s">
        <v>362</v>
      </c>
      <c r="B178" s="141">
        <v>1022.1632</v>
      </c>
      <c r="C178" s="139"/>
    </row>
    <row r="179" spans="1:3" s="133" customFormat="1" ht="19.5" customHeight="1">
      <c r="A179" s="140" t="s">
        <v>363</v>
      </c>
      <c r="B179" s="141">
        <v>1022.1632</v>
      </c>
      <c r="C179" s="139"/>
    </row>
    <row r="180" spans="1:3" s="133" customFormat="1" ht="19.5" customHeight="1">
      <c r="A180" s="140" t="s">
        <v>364</v>
      </c>
      <c r="B180" s="141">
        <v>0</v>
      </c>
      <c r="C180" s="139"/>
    </row>
    <row r="181" spans="1:3" s="133" customFormat="1" ht="19.5" customHeight="1">
      <c r="A181" s="140" t="s">
        <v>365</v>
      </c>
      <c r="B181" s="141">
        <v>0</v>
      </c>
      <c r="C181" s="139"/>
    </row>
    <row r="182" spans="1:3" s="133" customFormat="1" ht="19.5" customHeight="1">
      <c r="A182" s="140" t="s">
        <v>366</v>
      </c>
      <c r="B182" s="141">
        <v>0</v>
      </c>
      <c r="C182" s="139"/>
    </row>
    <row r="183" spans="1:3" s="133" customFormat="1" ht="19.5" customHeight="1">
      <c r="A183" s="140" t="s">
        <v>367</v>
      </c>
      <c r="B183" s="141">
        <v>0</v>
      </c>
      <c r="C183" s="139"/>
    </row>
    <row r="184" spans="1:3" s="133" customFormat="1" ht="19.5" customHeight="1">
      <c r="A184" s="140" t="s">
        <v>368</v>
      </c>
      <c r="B184" s="141">
        <v>0</v>
      </c>
      <c r="C184" s="139"/>
    </row>
    <row r="185" spans="1:3" s="133" customFormat="1" ht="19.5" customHeight="1">
      <c r="A185" s="140" t="s">
        <v>369</v>
      </c>
      <c r="B185" s="141">
        <v>0</v>
      </c>
      <c r="C185" s="139"/>
    </row>
    <row r="186" spans="1:3" s="133" customFormat="1" ht="19.5" customHeight="1">
      <c r="A186" s="140" t="s">
        <v>370</v>
      </c>
      <c r="B186" s="141">
        <v>0</v>
      </c>
      <c r="C186" s="139"/>
    </row>
    <row r="187" spans="1:3" s="133" customFormat="1" ht="19.5" customHeight="1">
      <c r="A187" s="140" t="s">
        <v>371</v>
      </c>
      <c r="B187" s="141">
        <v>0</v>
      </c>
      <c r="C187" s="139"/>
    </row>
    <row r="188" spans="1:3" s="133" customFormat="1" ht="19.5" customHeight="1">
      <c r="A188" s="140" t="s">
        <v>372</v>
      </c>
      <c r="B188" s="141">
        <v>74.7032</v>
      </c>
      <c r="C188" s="139"/>
    </row>
    <row r="189" spans="1:3" s="133" customFormat="1" ht="19.5" customHeight="1">
      <c r="A189" s="140" t="s">
        <v>373</v>
      </c>
      <c r="B189" s="141">
        <v>39.6966</v>
      </c>
      <c r="C189" s="139"/>
    </row>
    <row r="190" spans="1:3" s="133" customFormat="1" ht="19.5" customHeight="1">
      <c r="A190" s="140" t="s">
        <v>374</v>
      </c>
      <c r="B190" s="141">
        <v>0</v>
      </c>
      <c r="C190" s="139"/>
    </row>
    <row r="191" spans="1:3" s="133" customFormat="1" ht="19.5" customHeight="1">
      <c r="A191" s="140" t="s">
        <v>375</v>
      </c>
      <c r="B191" s="141">
        <v>0</v>
      </c>
      <c r="C191" s="139"/>
    </row>
    <row r="192" spans="1:3" s="133" customFormat="1" ht="19.5" customHeight="1">
      <c r="A192" s="140" t="s">
        <v>376</v>
      </c>
      <c r="B192" s="141">
        <v>0</v>
      </c>
      <c r="C192" s="139"/>
    </row>
    <row r="193" spans="1:3" s="133" customFormat="1" ht="19.5" customHeight="1">
      <c r="A193" s="140" t="s">
        <v>377</v>
      </c>
      <c r="B193" s="141">
        <v>35.0066</v>
      </c>
      <c r="C193" s="139"/>
    </row>
    <row r="194" spans="1:3" s="133" customFormat="1" ht="19.5" customHeight="1">
      <c r="A194" s="140" t="s">
        <v>378</v>
      </c>
      <c r="B194" s="141">
        <v>23.9345</v>
      </c>
      <c r="C194" s="139"/>
    </row>
    <row r="195" spans="1:3" s="133" customFormat="1" ht="19.5" customHeight="1">
      <c r="A195" s="140" t="s">
        <v>379</v>
      </c>
      <c r="B195" s="141">
        <v>23.9345</v>
      </c>
      <c r="C195" s="139"/>
    </row>
    <row r="196" spans="1:3" s="133" customFormat="1" ht="19.5" customHeight="1">
      <c r="A196" s="140" t="s">
        <v>380</v>
      </c>
      <c r="B196" s="141">
        <v>0</v>
      </c>
      <c r="C196" s="139"/>
    </row>
    <row r="197" spans="1:3" s="133" customFormat="1" ht="19.5" customHeight="1">
      <c r="A197" s="140" t="s">
        <v>381</v>
      </c>
      <c r="B197" s="141">
        <v>0</v>
      </c>
      <c r="C197" s="139"/>
    </row>
    <row r="198" spans="1:3" s="133" customFormat="1" ht="19.5" customHeight="1">
      <c r="A198" s="140" t="s">
        <v>382</v>
      </c>
      <c r="B198" s="141">
        <v>0</v>
      </c>
      <c r="C198" s="139"/>
    </row>
    <row r="199" spans="1:3" s="133" customFormat="1" ht="19.5" customHeight="1">
      <c r="A199" s="140" t="s">
        <v>383</v>
      </c>
      <c r="B199" s="141">
        <v>0</v>
      </c>
      <c r="C199" s="139"/>
    </row>
    <row r="200" spans="1:3" s="133" customFormat="1" ht="19.5" customHeight="1">
      <c r="A200" s="140" t="s">
        <v>384</v>
      </c>
      <c r="B200" s="141">
        <v>0</v>
      </c>
      <c r="C200" s="139"/>
    </row>
    <row r="201" spans="1:3" s="133" customFormat="1" ht="19.5" customHeight="1">
      <c r="A201" s="140" t="s">
        <v>385</v>
      </c>
      <c r="B201" s="141">
        <v>0</v>
      </c>
      <c r="C201" s="139"/>
    </row>
    <row r="202" spans="1:3" s="133" customFormat="1" ht="19.5" customHeight="1">
      <c r="A202" s="140" t="s">
        <v>386</v>
      </c>
      <c r="B202" s="141">
        <v>0</v>
      </c>
      <c r="C202" s="139"/>
    </row>
    <row r="203" spans="1:3" s="133" customFormat="1" ht="19.5" customHeight="1">
      <c r="A203" s="140" t="s">
        <v>387</v>
      </c>
      <c r="B203" s="141">
        <v>0</v>
      </c>
      <c r="C203" s="139"/>
    </row>
    <row r="204" spans="1:3" s="133" customFormat="1" ht="19.5" customHeight="1">
      <c r="A204" s="140" t="s">
        <v>388</v>
      </c>
      <c r="B204" s="141">
        <v>0</v>
      </c>
      <c r="C204" s="139"/>
    </row>
    <row r="205" spans="1:3" s="133" customFormat="1" ht="19.5" customHeight="1">
      <c r="A205" s="140" t="s">
        <v>389</v>
      </c>
      <c r="B205" s="141">
        <v>0</v>
      </c>
      <c r="C205" s="139"/>
    </row>
    <row r="206" spans="1:3" s="133" customFormat="1" ht="19.5" customHeight="1">
      <c r="A206" s="140" t="s">
        <v>390</v>
      </c>
      <c r="B206" s="141">
        <v>0</v>
      </c>
      <c r="C206" s="139"/>
    </row>
    <row r="207" spans="1:3" s="133" customFormat="1" ht="19.5" customHeight="1">
      <c r="A207" s="140" t="s">
        <v>391</v>
      </c>
      <c r="B207" s="141">
        <v>0</v>
      </c>
      <c r="C207" s="139"/>
    </row>
    <row r="208" spans="1:3" s="133" customFormat="1" ht="19.5" customHeight="1">
      <c r="A208" s="140" t="s">
        <v>392</v>
      </c>
      <c r="B208" s="141">
        <v>3.08</v>
      </c>
      <c r="C208" s="139"/>
    </row>
    <row r="209" spans="1:3" s="133" customFormat="1" ht="19.5" customHeight="1">
      <c r="A209" s="140" t="s">
        <v>274</v>
      </c>
      <c r="B209" s="141">
        <v>3.08</v>
      </c>
      <c r="C209" s="139"/>
    </row>
    <row r="210" spans="1:3" s="133" customFormat="1" ht="19.5" customHeight="1">
      <c r="A210" s="140" t="s">
        <v>393</v>
      </c>
      <c r="B210" s="141">
        <v>0</v>
      </c>
      <c r="C210" s="139"/>
    </row>
    <row r="211" spans="1:3" s="133" customFormat="1" ht="19.5" customHeight="1">
      <c r="A211" s="140" t="s">
        <v>394</v>
      </c>
      <c r="B211" s="141">
        <v>0</v>
      </c>
      <c r="C211" s="139"/>
    </row>
    <row r="212" spans="1:3" s="133" customFormat="1" ht="19.5" customHeight="1">
      <c r="A212" s="140" t="s">
        <v>395</v>
      </c>
      <c r="B212" s="141">
        <v>5980.6373</v>
      </c>
      <c r="C212" s="139"/>
    </row>
    <row r="213" spans="1:3" s="133" customFormat="1" ht="19.5" customHeight="1">
      <c r="A213" s="140" t="s">
        <v>396</v>
      </c>
      <c r="B213" s="141">
        <v>298.0025</v>
      </c>
      <c r="C213" s="139"/>
    </row>
    <row r="214" spans="1:3" s="133" customFormat="1" ht="19.5" customHeight="1">
      <c r="A214" s="140" t="s">
        <v>397</v>
      </c>
      <c r="B214" s="141">
        <v>88.658</v>
      </c>
      <c r="C214" s="139"/>
    </row>
    <row r="215" spans="1:3" s="133" customFormat="1" ht="19.5" customHeight="1">
      <c r="A215" s="140" t="s">
        <v>398</v>
      </c>
      <c r="B215" s="141">
        <v>209.3445</v>
      </c>
      <c r="C215" s="139"/>
    </row>
    <row r="216" spans="1:3" s="133" customFormat="1" ht="19.5" customHeight="1">
      <c r="A216" s="140" t="s">
        <v>399</v>
      </c>
      <c r="B216" s="141">
        <v>1192.0018</v>
      </c>
      <c r="C216" s="139"/>
    </row>
    <row r="217" spans="1:3" s="133" customFormat="1" ht="19.5" customHeight="1">
      <c r="A217" s="140" t="s">
        <v>400</v>
      </c>
      <c r="B217" s="141">
        <v>1041.62</v>
      </c>
      <c r="C217" s="139"/>
    </row>
    <row r="218" spans="1:3" s="133" customFormat="1" ht="19.5" customHeight="1">
      <c r="A218" s="140" t="s">
        <v>401</v>
      </c>
      <c r="B218" s="141">
        <v>150.3818</v>
      </c>
      <c r="C218" s="139"/>
    </row>
    <row r="219" spans="1:3" s="133" customFormat="1" ht="19.5" customHeight="1">
      <c r="A219" s="140" t="s">
        <v>402</v>
      </c>
      <c r="B219" s="141">
        <v>1193.8505</v>
      </c>
      <c r="C219" s="139"/>
    </row>
    <row r="220" spans="1:3" s="133" customFormat="1" ht="19.5" customHeight="1">
      <c r="A220" s="140" t="s">
        <v>403</v>
      </c>
      <c r="B220" s="141">
        <v>1193.8505</v>
      </c>
      <c r="C220" s="139"/>
    </row>
    <row r="221" spans="1:3" s="133" customFormat="1" ht="19.5" customHeight="1">
      <c r="A221" s="140" t="s">
        <v>404</v>
      </c>
      <c r="B221" s="141">
        <v>0</v>
      </c>
      <c r="C221" s="139"/>
    </row>
    <row r="222" spans="1:3" s="133" customFormat="1" ht="19.5" customHeight="1">
      <c r="A222" s="140" t="s">
        <v>405</v>
      </c>
      <c r="B222" s="141">
        <v>1242.0578</v>
      </c>
      <c r="C222" s="139"/>
    </row>
    <row r="223" spans="1:3" s="133" customFormat="1" ht="19.5" customHeight="1">
      <c r="A223" s="140" t="s">
        <v>406</v>
      </c>
      <c r="B223" s="141">
        <v>176.8196</v>
      </c>
      <c r="C223" s="139"/>
    </row>
    <row r="224" spans="1:3" s="133" customFormat="1" ht="19.5" customHeight="1">
      <c r="A224" s="140" t="s">
        <v>407</v>
      </c>
      <c r="B224" s="141">
        <v>51.639</v>
      </c>
      <c r="C224" s="139"/>
    </row>
    <row r="225" spans="1:3" s="133" customFormat="1" ht="19.5" customHeight="1">
      <c r="A225" s="140" t="s">
        <v>408</v>
      </c>
      <c r="B225" s="141">
        <v>231.1529</v>
      </c>
      <c r="C225" s="139"/>
    </row>
    <row r="226" spans="1:3" s="133" customFormat="1" ht="19.5" customHeight="1">
      <c r="A226" s="140" t="s">
        <v>409</v>
      </c>
      <c r="B226" s="141">
        <v>782.4463</v>
      </c>
      <c r="C226" s="139"/>
    </row>
    <row r="227" spans="1:3" s="133" customFormat="1" ht="19.5" customHeight="1">
      <c r="A227" s="140" t="s">
        <v>410</v>
      </c>
      <c r="B227" s="141">
        <v>0</v>
      </c>
      <c r="C227" s="139"/>
    </row>
    <row r="228" spans="1:3" s="133" customFormat="1" ht="19.5" customHeight="1">
      <c r="A228" s="140" t="s">
        <v>411</v>
      </c>
      <c r="B228" s="141">
        <v>0</v>
      </c>
      <c r="C228" s="139"/>
    </row>
    <row r="229" spans="1:3" s="133" customFormat="1" ht="19.5" customHeight="1">
      <c r="A229" s="140" t="s">
        <v>412</v>
      </c>
      <c r="B229" s="141">
        <v>0</v>
      </c>
      <c r="C229" s="139"/>
    </row>
    <row r="230" spans="1:3" s="133" customFormat="1" ht="19.5" customHeight="1">
      <c r="A230" s="140" t="s">
        <v>413</v>
      </c>
      <c r="B230" s="141">
        <v>2054.7247</v>
      </c>
      <c r="C230" s="139"/>
    </row>
    <row r="231" spans="1:3" s="133" customFormat="1" ht="19.5" customHeight="1">
      <c r="A231" s="140" t="s">
        <v>414</v>
      </c>
      <c r="B231" s="141">
        <v>502.029</v>
      </c>
      <c r="C231" s="139"/>
    </row>
    <row r="232" spans="1:3" s="133" customFormat="1" ht="19.5" customHeight="1">
      <c r="A232" s="140" t="s">
        <v>589</v>
      </c>
      <c r="B232" s="141">
        <v>1.6312</v>
      </c>
      <c r="C232" s="139"/>
    </row>
    <row r="233" spans="1:3" s="133" customFormat="1" ht="19.5" customHeight="1">
      <c r="A233" s="140" t="s">
        <v>415</v>
      </c>
      <c r="B233" s="141">
        <v>1386.3372</v>
      </c>
      <c r="C233" s="139"/>
    </row>
    <row r="234" spans="1:3" s="133" customFormat="1" ht="19.5" customHeight="1">
      <c r="A234" s="140" t="s">
        <v>589</v>
      </c>
      <c r="B234" s="141">
        <v>0.3887</v>
      </c>
      <c r="C234" s="139"/>
    </row>
    <row r="235" spans="1:3" s="133" customFormat="1" ht="19.5" customHeight="1">
      <c r="A235" s="140" t="s">
        <v>339</v>
      </c>
      <c r="B235" s="141">
        <v>11.4062</v>
      </c>
      <c r="C235" s="139"/>
    </row>
    <row r="236" spans="1:3" s="133" customFormat="1" ht="19.5" customHeight="1">
      <c r="A236" s="140" t="s">
        <v>416</v>
      </c>
      <c r="B236" s="141">
        <v>166.3585</v>
      </c>
      <c r="C236" s="139"/>
    </row>
    <row r="237" spans="1:3" s="133" customFormat="1" ht="19.5" customHeight="1">
      <c r="A237" s="140" t="s">
        <v>589</v>
      </c>
      <c r="B237" s="141">
        <v>0.8156</v>
      </c>
      <c r="C237" s="139"/>
    </row>
    <row r="238" spans="1:3" s="133" customFormat="1" ht="19.5" customHeight="1">
      <c r="A238" s="140" t="s">
        <v>417</v>
      </c>
      <c r="B238" s="141">
        <v>0</v>
      </c>
      <c r="C238" s="139"/>
    </row>
    <row r="239" spans="1:3" s="133" customFormat="1" ht="19.5" customHeight="1">
      <c r="A239" s="140" t="s">
        <v>418</v>
      </c>
      <c r="B239" s="141">
        <v>0</v>
      </c>
      <c r="C239" s="139"/>
    </row>
    <row r="240" spans="1:3" s="133" customFormat="1" ht="19.5" customHeight="1">
      <c r="A240" s="140" t="s">
        <v>419</v>
      </c>
      <c r="B240" s="141">
        <v>0</v>
      </c>
      <c r="C240" s="139"/>
    </row>
    <row r="241" spans="1:3" s="133" customFormat="1" ht="19.5" customHeight="1">
      <c r="A241" s="140" t="s">
        <v>420</v>
      </c>
      <c r="B241" s="141">
        <v>0</v>
      </c>
      <c r="C241" s="139"/>
    </row>
    <row r="242" spans="1:3" s="133" customFormat="1" ht="19.5" customHeight="1">
      <c r="A242" s="140" t="s">
        <v>421</v>
      </c>
      <c r="B242" s="141">
        <v>0</v>
      </c>
      <c r="C242" s="139"/>
    </row>
    <row r="243" spans="1:3" s="133" customFormat="1" ht="19.5" customHeight="1">
      <c r="A243" s="140" t="s">
        <v>422</v>
      </c>
      <c r="B243" s="141">
        <v>0</v>
      </c>
      <c r="C243" s="139"/>
    </row>
    <row r="244" spans="1:3" s="133" customFormat="1" ht="19.5" customHeight="1">
      <c r="A244" s="140" t="s">
        <v>423</v>
      </c>
      <c r="B244" s="141">
        <v>0</v>
      </c>
      <c r="C244" s="139"/>
    </row>
    <row r="245" spans="1:3" s="133" customFormat="1" ht="19.5" customHeight="1">
      <c r="A245" s="140" t="s">
        <v>424</v>
      </c>
      <c r="B245" s="141">
        <v>523.3513</v>
      </c>
      <c r="C245" s="139"/>
    </row>
    <row r="246" spans="1:3" s="133" customFormat="1" ht="19.5" customHeight="1">
      <c r="A246" s="140" t="s">
        <v>425</v>
      </c>
      <c r="B246" s="141">
        <v>489.9213</v>
      </c>
      <c r="C246" s="139"/>
    </row>
    <row r="247" spans="1:3" s="133" customFormat="1" ht="19.5" customHeight="1">
      <c r="A247" s="140" t="s">
        <v>426</v>
      </c>
      <c r="B247" s="141">
        <v>59.9384</v>
      </c>
      <c r="C247" s="139"/>
    </row>
    <row r="248" spans="1:3" s="133" customFormat="1" ht="19.5" customHeight="1">
      <c r="A248" s="140" t="s">
        <v>427</v>
      </c>
      <c r="B248" s="141">
        <v>429.9829</v>
      </c>
      <c r="C248" s="139"/>
    </row>
    <row r="249" spans="1:3" s="133" customFormat="1" ht="19.5" customHeight="1">
      <c r="A249" s="140" t="s">
        <v>428</v>
      </c>
      <c r="B249" s="141">
        <v>0</v>
      </c>
      <c r="C249" s="139"/>
    </row>
    <row r="250" spans="1:3" s="133" customFormat="1" ht="19.5" customHeight="1">
      <c r="A250" s="140" t="s">
        <v>429</v>
      </c>
      <c r="B250" s="141">
        <v>0</v>
      </c>
      <c r="C250" s="139"/>
    </row>
    <row r="251" spans="1:3" s="133" customFormat="1" ht="19.5" customHeight="1">
      <c r="A251" s="140" t="s">
        <v>430</v>
      </c>
      <c r="B251" s="141">
        <v>0</v>
      </c>
      <c r="C251" s="139"/>
    </row>
    <row r="252" spans="1:3" s="133" customFormat="1" ht="19.5" customHeight="1">
      <c r="A252" s="140" t="s">
        <v>431</v>
      </c>
      <c r="B252" s="141">
        <v>0</v>
      </c>
      <c r="C252" s="139"/>
    </row>
    <row r="253" spans="1:3" s="133" customFormat="1" ht="19.5" customHeight="1">
      <c r="A253" s="140" t="s">
        <v>432</v>
      </c>
      <c r="B253" s="141">
        <v>0</v>
      </c>
      <c r="C253" s="139"/>
    </row>
    <row r="254" spans="1:3" s="133" customFormat="1" ht="19.5" customHeight="1">
      <c r="A254" s="140" t="s">
        <v>433</v>
      </c>
      <c r="B254" s="141">
        <v>0</v>
      </c>
      <c r="C254" s="139"/>
    </row>
    <row r="255" spans="1:3" s="133" customFormat="1" ht="19.5" customHeight="1">
      <c r="A255" s="140" t="s">
        <v>434</v>
      </c>
      <c r="B255" s="141">
        <v>33.43</v>
      </c>
      <c r="C255" s="139"/>
    </row>
    <row r="256" spans="1:3" s="133" customFormat="1" ht="19.5" customHeight="1">
      <c r="A256" s="140" t="s">
        <v>435</v>
      </c>
      <c r="B256" s="141">
        <v>33.43</v>
      </c>
      <c r="C256" s="139"/>
    </row>
    <row r="257" spans="1:3" s="133" customFormat="1" ht="19.5" customHeight="1">
      <c r="A257" s="140" t="s">
        <v>436</v>
      </c>
      <c r="B257" s="141">
        <v>0</v>
      </c>
      <c r="C257" s="139"/>
    </row>
    <row r="258" spans="1:3" s="133" customFormat="1" ht="19.5" customHeight="1">
      <c r="A258" s="140" t="s">
        <v>437</v>
      </c>
      <c r="B258" s="141">
        <v>0</v>
      </c>
      <c r="C258" s="139"/>
    </row>
    <row r="259" spans="1:3" s="133" customFormat="1" ht="19.5" customHeight="1">
      <c r="A259" s="140" t="s">
        <v>438</v>
      </c>
      <c r="B259" s="141">
        <v>0</v>
      </c>
      <c r="C259" s="139"/>
    </row>
    <row r="260" spans="1:3" s="133" customFormat="1" ht="19.5" customHeight="1">
      <c r="A260" s="140" t="s">
        <v>439</v>
      </c>
      <c r="B260" s="141">
        <v>855.3952</v>
      </c>
      <c r="C260" s="139"/>
    </row>
    <row r="261" spans="1:3" s="133" customFormat="1" ht="19.5" customHeight="1">
      <c r="A261" s="140" t="s">
        <v>440</v>
      </c>
      <c r="B261" s="141">
        <v>855.3952</v>
      </c>
      <c r="C261" s="139"/>
    </row>
    <row r="262" spans="1:3" s="133" customFormat="1" ht="19.5" customHeight="1">
      <c r="A262" s="140" t="s">
        <v>441</v>
      </c>
      <c r="B262" s="141">
        <v>261.4867</v>
      </c>
      <c r="C262" s="139"/>
    </row>
    <row r="263" spans="1:3" s="133" customFormat="1" ht="19.5" customHeight="1">
      <c r="A263" s="140" t="s">
        <v>442</v>
      </c>
      <c r="B263" s="141">
        <v>266.7165</v>
      </c>
      <c r="C263" s="139"/>
    </row>
    <row r="264" spans="1:3" s="133" customFormat="1" ht="19.5" customHeight="1">
      <c r="A264" s="140" t="s">
        <v>443</v>
      </c>
      <c r="B264" s="141">
        <v>327.192</v>
      </c>
      <c r="C264" s="139"/>
    </row>
    <row r="265" spans="1:3" s="133" customFormat="1" ht="19.5" customHeight="1">
      <c r="A265" s="140" t="s">
        <v>444</v>
      </c>
      <c r="B265" s="141">
        <v>0</v>
      </c>
      <c r="C265" s="139"/>
    </row>
    <row r="266" spans="1:3" s="133" customFormat="1" ht="19.5" customHeight="1">
      <c r="A266" s="140" t="s">
        <v>445</v>
      </c>
      <c r="B266" s="141">
        <v>0</v>
      </c>
      <c r="C266" s="139"/>
    </row>
    <row r="267" spans="1:3" s="133" customFormat="1" ht="19.5" customHeight="1">
      <c r="A267" s="140" t="s">
        <v>446</v>
      </c>
      <c r="B267" s="141">
        <v>0</v>
      </c>
      <c r="C267" s="139"/>
    </row>
    <row r="268" spans="1:3" s="133" customFormat="1" ht="19.5" customHeight="1">
      <c r="A268" s="140" t="s">
        <v>447</v>
      </c>
      <c r="B268" s="141">
        <v>0</v>
      </c>
      <c r="C268" s="139"/>
    </row>
    <row r="269" spans="1:3" s="133" customFormat="1" ht="19.5" customHeight="1">
      <c r="A269" s="140" t="s">
        <v>448</v>
      </c>
      <c r="B269" s="141">
        <v>0</v>
      </c>
      <c r="C269" s="139"/>
    </row>
    <row r="270" spans="1:3" s="133" customFormat="1" ht="19.5" customHeight="1">
      <c r="A270" s="140" t="s">
        <v>449</v>
      </c>
      <c r="B270" s="141">
        <v>0</v>
      </c>
      <c r="C270" s="139"/>
    </row>
    <row r="271" spans="1:3" s="133" customFormat="1" ht="19.5" customHeight="1">
      <c r="A271" s="140" t="s">
        <v>450</v>
      </c>
      <c r="B271" s="141">
        <v>2289.8335</v>
      </c>
      <c r="C271" s="139"/>
    </row>
    <row r="272" spans="1:3" s="133" customFormat="1" ht="19.5" customHeight="1">
      <c r="A272" s="140" t="s">
        <v>451</v>
      </c>
      <c r="B272" s="141">
        <v>971.6993</v>
      </c>
      <c r="C272" s="139"/>
    </row>
    <row r="273" spans="1:3" s="133" customFormat="1" ht="19.5" customHeight="1">
      <c r="A273" s="140" t="s">
        <v>452</v>
      </c>
      <c r="B273" s="141">
        <v>179.2539</v>
      </c>
      <c r="C273" s="139"/>
    </row>
    <row r="274" spans="1:3" s="133" customFormat="1" ht="19.5" customHeight="1">
      <c r="A274" s="140" t="s">
        <v>453</v>
      </c>
      <c r="B274" s="141">
        <v>792.4454</v>
      </c>
      <c r="C274" s="139"/>
    </row>
    <row r="275" spans="1:3" s="133" customFormat="1" ht="19.5" customHeight="1">
      <c r="A275" s="140" t="s">
        <v>454</v>
      </c>
      <c r="B275" s="141">
        <v>0</v>
      </c>
      <c r="C275" s="139"/>
    </row>
    <row r="276" spans="1:3" s="133" customFormat="1" ht="19.5" customHeight="1">
      <c r="A276" s="140" t="s">
        <v>455</v>
      </c>
      <c r="B276" s="141">
        <v>0</v>
      </c>
      <c r="C276" s="139"/>
    </row>
    <row r="277" spans="1:3" s="133" customFormat="1" ht="19.5" customHeight="1">
      <c r="A277" s="140" t="s">
        <v>456</v>
      </c>
      <c r="B277" s="141">
        <v>0</v>
      </c>
      <c r="C277" s="139"/>
    </row>
    <row r="278" spans="1:3" s="133" customFormat="1" ht="19.5" customHeight="1">
      <c r="A278" s="140" t="s">
        <v>457</v>
      </c>
      <c r="B278" s="141">
        <v>0</v>
      </c>
      <c r="C278" s="139"/>
    </row>
    <row r="279" spans="1:3" s="133" customFormat="1" ht="19.5" customHeight="1">
      <c r="A279" s="140" t="s">
        <v>458</v>
      </c>
      <c r="B279" s="141">
        <v>0</v>
      </c>
      <c r="C279" s="139"/>
    </row>
    <row r="280" spans="1:3" s="133" customFormat="1" ht="19.5" customHeight="1">
      <c r="A280" s="140" t="s">
        <v>459</v>
      </c>
      <c r="B280" s="141">
        <v>0</v>
      </c>
      <c r="C280" s="139"/>
    </row>
    <row r="281" spans="1:3" s="133" customFormat="1" ht="19.5" customHeight="1">
      <c r="A281" s="140" t="s">
        <v>460</v>
      </c>
      <c r="B281" s="141">
        <v>510.8086</v>
      </c>
      <c r="C281" s="139"/>
    </row>
    <row r="282" spans="1:3" s="133" customFormat="1" ht="19.5" customHeight="1">
      <c r="A282" s="140" t="s">
        <v>461</v>
      </c>
      <c r="B282" s="141">
        <v>66.5105</v>
      </c>
      <c r="C282" s="139"/>
    </row>
    <row r="283" spans="1:3" s="133" customFormat="1" ht="19.5" customHeight="1">
      <c r="A283" s="140" t="s">
        <v>462</v>
      </c>
      <c r="B283" s="141">
        <v>444.2981</v>
      </c>
      <c r="C283" s="139"/>
    </row>
    <row r="284" spans="1:3" s="133" customFormat="1" ht="19.5" customHeight="1">
      <c r="A284" s="140" t="s">
        <v>463</v>
      </c>
      <c r="B284" s="141">
        <v>0</v>
      </c>
      <c r="C284" s="139"/>
    </row>
    <row r="285" spans="1:3" s="133" customFormat="1" ht="19.5" customHeight="1">
      <c r="A285" s="140" t="s">
        <v>464</v>
      </c>
      <c r="B285" s="141">
        <v>0</v>
      </c>
      <c r="C285" s="139"/>
    </row>
    <row r="286" spans="1:3" s="133" customFormat="1" ht="19.5" customHeight="1">
      <c r="A286" s="140" t="s">
        <v>465</v>
      </c>
      <c r="B286" s="141">
        <v>0</v>
      </c>
      <c r="C286" s="139"/>
    </row>
    <row r="287" spans="1:3" s="133" customFormat="1" ht="19.5" customHeight="1">
      <c r="A287" s="140" t="s">
        <v>466</v>
      </c>
      <c r="B287" s="141">
        <v>0</v>
      </c>
      <c r="C287" s="139"/>
    </row>
    <row r="288" spans="1:3" s="133" customFormat="1" ht="19.5" customHeight="1">
      <c r="A288" s="140" t="s">
        <v>467</v>
      </c>
      <c r="B288" s="141">
        <v>0</v>
      </c>
      <c r="C288" s="139"/>
    </row>
    <row r="289" spans="1:3" s="133" customFormat="1" ht="19.5" customHeight="1">
      <c r="A289" s="140" t="s">
        <v>468</v>
      </c>
      <c r="B289" s="141">
        <v>0</v>
      </c>
      <c r="C289" s="139"/>
    </row>
    <row r="290" spans="1:3" s="133" customFormat="1" ht="19.5" customHeight="1">
      <c r="A290" s="140" t="s">
        <v>469</v>
      </c>
      <c r="B290" s="141">
        <v>0</v>
      </c>
      <c r="C290" s="139"/>
    </row>
    <row r="291" spans="1:3" s="133" customFormat="1" ht="19.5" customHeight="1">
      <c r="A291" s="140" t="s">
        <v>470</v>
      </c>
      <c r="B291" s="141">
        <v>215.3327</v>
      </c>
      <c r="C291" s="139"/>
    </row>
    <row r="292" spans="1:3" s="133" customFormat="1" ht="19.5" customHeight="1">
      <c r="A292" s="140" t="s">
        <v>471</v>
      </c>
      <c r="B292" s="141">
        <v>56.8561</v>
      </c>
      <c r="C292" s="139"/>
    </row>
    <row r="293" spans="1:3" s="133" customFormat="1" ht="19.5" customHeight="1">
      <c r="A293" s="140" t="s">
        <v>472</v>
      </c>
      <c r="B293" s="141">
        <v>0</v>
      </c>
      <c r="C293" s="139"/>
    </row>
    <row r="294" spans="1:3" s="133" customFormat="1" ht="19.5" customHeight="1">
      <c r="A294" s="140" t="s">
        <v>473</v>
      </c>
      <c r="B294" s="141">
        <v>0</v>
      </c>
      <c r="C294" s="139"/>
    </row>
    <row r="295" spans="1:3" s="133" customFormat="1" ht="19.5" customHeight="1">
      <c r="A295" s="140" t="s">
        <v>474</v>
      </c>
      <c r="B295" s="141">
        <v>0</v>
      </c>
      <c r="C295" s="139"/>
    </row>
    <row r="296" spans="1:3" s="133" customFormat="1" ht="19.5" customHeight="1">
      <c r="A296" s="140" t="s">
        <v>475</v>
      </c>
      <c r="B296" s="141">
        <v>158.4766</v>
      </c>
      <c r="C296" s="139"/>
    </row>
    <row r="297" spans="1:3" s="133" customFormat="1" ht="19.5" customHeight="1">
      <c r="A297" s="140" t="s">
        <v>476</v>
      </c>
      <c r="B297" s="141">
        <v>0</v>
      </c>
      <c r="C297" s="139"/>
    </row>
    <row r="298" spans="1:3" s="133" customFormat="1" ht="19.5" customHeight="1">
      <c r="A298" s="140" t="s">
        <v>477</v>
      </c>
      <c r="B298" s="141">
        <v>0</v>
      </c>
      <c r="C298" s="139"/>
    </row>
    <row r="299" spans="1:3" s="133" customFormat="1" ht="19.5" customHeight="1">
      <c r="A299" s="140" t="s">
        <v>478</v>
      </c>
      <c r="B299" s="141">
        <v>0</v>
      </c>
      <c r="C299" s="139"/>
    </row>
    <row r="300" spans="1:3" s="133" customFormat="1" ht="19.5" customHeight="1">
      <c r="A300" s="140" t="s">
        <v>479</v>
      </c>
      <c r="B300" s="141">
        <v>0</v>
      </c>
      <c r="C300" s="139"/>
    </row>
    <row r="301" spans="1:3" s="133" customFormat="1" ht="19.5" customHeight="1">
      <c r="A301" s="140" t="s">
        <v>480</v>
      </c>
      <c r="B301" s="141">
        <v>0</v>
      </c>
      <c r="C301" s="139"/>
    </row>
    <row r="302" spans="1:3" s="133" customFormat="1" ht="19.5" customHeight="1">
      <c r="A302" s="140" t="s">
        <v>481</v>
      </c>
      <c r="B302" s="141">
        <v>562.4361</v>
      </c>
      <c r="C302" s="139"/>
    </row>
    <row r="303" spans="1:3" s="133" customFormat="1" ht="19.5" customHeight="1">
      <c r="A303" s="140" t="s">
        <v>482</v>
      </c>
      <c r="B303" s="141">
        <v>81.732</v>
      </c>
      <c r="C303" s="139"/>
    </row>
    <row r="304" spans="1:3" s="133" customFormat="1" ht="19.5" customHeight="1">
      <c r="A304" s="140" t="s">
        <v>483</v>
      </c>
      <c r="B304" s="141">
        <v>0</v>
      </c>
      <c r="C304" s="139"/>
    </row>
    <row r="305" spans="1:3" s="133" customFormat="1" ht="19.5" customHeight="1">
      <c r="A305" s="140" t="s">
        <v>484</v>
      </c>
      <c r="B305" s="141">
        <v>0</v>
      </c>
      <c r="C305" s="139"/>
    </row>
    <row r="306" spans="1:3" s="133" customFormat="1" ht="19.5" customHeight="1">
      <c r="A306" s="140" t="s">
        <v>485</v>
      </c>
      <c r="B306" s="141">
        <v>0</v>
      </c>
      <c r="C306" s="139"/>
    </row>
    <row r="307" spans="1:3" s="133" customFormat="1" ht="19.5" customHeight="1">
      <c r="A307" s="140" t="s">
        <v>486</v>
      </c>
      <c r="B307" s="141">
        <v>0</v>
      </c>
      <c r="C307" s="139"/>
    </row>
    <row r="308" spans="1:3" s="133" customFormat="1" ht="19.5" customHeight="1">
      <c r="A308" s="140" t="s">
        <v>487</v>
      </c>
      <c r="B308" s="141">
        <v>19.4541</v>
      </c>
      <c r="C308" s="139"/>
    </row>
    <row r="309" spans="1:3" s="133" customFormat="1" ht="19.5" customHeight="1">
      <c r="A309" s="140" t="s">
        <v>488</v>
      </c>
      <c r="B309" s="141">
        <v>461.25</v>
      </c>
      <c r="C309" s="139"/>
    </row>
    <row r="310" spans="1:3" s="133" customFormat="1" ht="19.5" customHeight="1">
      <c r="A310" s="140" t="s">
        <v>489</v>
      </c>
      <c r="B310" s="141">
        <v>29.5568</v>
      </c>
      <c r="C310" s="139"/>
    </row>
    <row r="311" spans="1:3" s="133" customFormat="1" ht="19.5" customHeight="1">
      <c r="A311" s="140" t="s">
        <v>490</v>
      </c>
      <c r="B311" s="141">
        <v>29.5568</v>
      </c>
      <c r="C311" s="139"/>
    </row>
    <row r="312" spans="1:3" s="133" customFormat="1" ht="19.5" customHeight="1">
      <c r="A312" s="140" t="s">
        <v>491</v>
      </c>
      <c r="B312" s="141">
        <v>0</v>
      </c>
      <c r="C312" s="139"/>
    </row>
    <row r="313" spans="1:3" s="133" customFormat="1" ht="19.5" customHeight="1">
      <c r="A313" s="140" t="s">
        <v>492</v>
      </c>
      <c r="B313" s="141">
        <v>0</v>
      </c>
      <c r="C313" s="139"/>
    </row>
    <row r="314" spans="1:3" s="133" customFormat="1" ht="19.5" customHeight="1">
      <c r="A314" s="140" t="s">
        <v>493</v>
      </c>
      <c r="B314" s="141">
        <v>0</v>
      </c>
      <c r="C314" s="139"/>
    </row>
    <row r="315" spans="1:3" s="133" customFormat="1" ht="19.5" customHeight="1">
      <c r="A315" s="140" t="s">
        <v>494</v>
      </c>
      <c r="B315" s="141">
        <v>533.8307</v>
      </c>
      <c r="C315" s="139"/>
    </row>
    <row r="316" spans="1:3" s="133" customFormat="1" ht="19.5" customHeight="1">
      <c r="A316" s="140" t="s">
        <v>495</v>
      </c>
      <c r="B316" s="141">
        <v>533.8307</v>
      </c>
      <c r="C316" s="139"/>
    </row>
    <row r="317" spans="1:3" s="133" customFormat="1" ht="19.5" customHeight="1">
      <c r="A317" s="140" t="s">
        <v>496</v>
      </c>
      <c r="B317" s="141">
        <v>52.8307</v>
      </c>
      <c r="C317" s="139"/>
    </row>
    <row r="318" spans="1:3" s="133" customFormat="1" ht="19.5" customHeight="1">
      <c r="A318" s="140" t="s">
        <v>497</v>
      </c>
      <c r="B318" s="141">
        <v>0</v>
      </c>
      <c r="C318" s="139"/>
    </row>
    <row r="319" spans="1:3" s="133" customFormat="1" ht="19.5" customHeight="1">
      <c r="A319" s="140" t="s">
        <v>498</v>
      </c>
      <c r="B319" s="141">
        <v>0</v>
      </c>
      <c r="C319" s="139"/>
    </row>
    <row r="320" spans="1:3" s="133" customFormat="1" ht="19.5" customHeight="1">
      <c r="A320" s="140" t="s">
        <v>499</v>
      </c>
      <c r="B320" s="141">
        <v>481</v>
      </c>
      <c r="C320" s="139"/>
    </row>
    <row r="321" spans="1:3" s="133" customFormat="1" ht="19.5" customHeight="1">
      <c r="A321" s="140" t="s">
        <v>500</v>
      </c>
      <c r="B321" s="141">
        <v>0</v>
      </c>
      <c r="C321" s="139"/>
    </row>
    <row r="322" spans="1:3" s="133" customFormat="1" ht="19.5" customHeight="1">
      <c r="A322" s="140" t="s">
        <v>501</v>
      </c>
      <c r="B322" s="141">
        <v>0</v>
      </c>
      <c r="C322" s="139"/>
    </row>
    <row r="323" spans="1:3" s="133" customFormat="1" ht="19.5" customHeight="1">
      <c r="A323" s="140" t="s">
        <v>502</v>
      </c>
      <c r="B323" s="141">
        <v>0</v>
      </c>
      <c r="C323" s="139"/>
    </row>
    <row r="324" spans="1:3" s="133" customFormat="1" ht="19.5" customHeight="1">
      <c r="A324" s="140" t="s">
        <v>503</v>
      </c>
      <c r="B324" s="141">
        <v>0</v>
      </c>
      <c r="C324" s="139"/>
    </row>
    <row r="325" spans="1:3" s="133" customFormat="1" ht="19.5" customHeight="1">
      <c r="A325" s="140" t="s">
        <v>504</v>
      </c>
      <c r="B325" s="141">
        <v>0</v>
      </c>
      <c r="C325" s="139"/>
    </row>
    <row r="326" spans="1:3" s="133" customFormat="1" ht="19.5" customHeight="1">
      <c r="A326" s="140" t="s">
        <v>505</v>
      </c>
      <c r="B326" s="141">
        <v>0</v>
      </c>
      <c r="C326" s="139"/>
    </row>
    <row r="327" spans="1:3" s="133" customFormat="1" ht="19.5" customHeight="1">
      <c r="A327" s="140" t="s">
        <v>506</v>
      </c>
      <c r="B327" s="141">
        <v>72.9951</v>
      </c>
      <c r="C327" s="139"/>
    </row>
    <row r="328" spans="1:3" s="133" customFormat="1" ht="19.5" customHeight="1">
      <c r="A328" s="140" t="s">
        <v>507</v>
      </c>
      <c r="B328" s="141">
        <v>0</v>
      </c>
      <c r="C328" s="139"/>
    </row>
    <row r="329" spans="1:3" s="133" customFormat="1" ht="19.5" customHeight="1">
      <c r="A329" s="140" t="s">
        <v>508</v>
      </c>
      <c r="B329" s="141">
        <v>0</v>
      </c>
      <c r="C329" s="139"/>
    </row>
    <row r="330" spans="1:3" s="133" customFormat="1" ht="19.5" customHeight="1">
      <c r="A330" s="140" t="s">
        <v>509</v>
      </c>
      <c r="B330" s="141">
        <v>72.9951</v>
      </c>
      <c r="C330" s="139"/>
    </row>
    <row r="331" spans="1:3" s="133" customFormat="1" ht="19.5" customHeight="1">
      <c r="A331" s="140" t="s">
        <v>510</v>
      </c>
      <c r="B331" s="141">
        <v>52.0473</v>
      </c>
      <c r="C331" s="139"/>
    </row>
    <row r="332" spans="1:3" s="133" customFormat="1" ht="19.5" customHeight="1">
      <c r="A332" s="140" t="s">
        <v>511</v>
      </c>
      <c r="B332" s="141">
        <v>0</v>
      </c>
      <c r="C332" s="139"/>
    </row>
    <row r="333" spans="1:3" s="133" customFormat="1" ht="19.5" customHeight="1">
      <c r="A333" s="140" t="s">
        <v>512</v>
      </c>
      <c r="B333" s="141">
        <v>20.9478</v>
      </c>
      <c r="C333" s="139"/>
    </row>
    <row r="334" spans="1:3" s="133" customFormat="1" ht="19.5" customHeight="1">
      <c r="A334" s="140" t="s">
        <v>513</v>
      </c>
      <c r="B334" s="141">
        <v>82.09</v>
      </c>
      <c r="C334" s="139"/>
    </row>
    <row r="335" spans="1:3" s="133" customFormat="1" ht="19.5" customHeight="1">
      <c r="A335" s="140" t="s">
        <v>514</v>
      </c>
      <c r="B335" s="141">
        <v>82.09</v>
      </c>
      <c r="C335" s="139"/>
    </row>
    <row r="336" spans="1:3" s="133" customFormat="1" ht="19.5" customHeight="1">
      <c r="A336" s="140" t="s">
        <v>515</v>
      </c>
      <c r="B336" s="141">
        <v>55.2355</v>
      </c>
      <c r="C336" s="139"/>
    </row>
    <row r="337" spans="1:3" s="133" customFormat="1" ht="19.5" customHeight="1">
      <c r="A337" s="140" t="s">
        <v>516</v>
      </c>
      <c r="B337" s="141">
        <v>26.8545</v>
      </c>
      <c r="C337" s="139"/>
    </row>
    <row r="338" spans="1:3" s="133" customFormat="1" ht="19.5" customHeight="1">
      <c r="A338" s="140" t="s">
        <v>517</v>
      </c>
      <c r="B338" s="141">
        <v>0</v>
      </c>
      <c r="C338" s="139"/>
    </row>
    <row r="339" spans="1:3" s="133" customFormat="1" ht="19.5" customHeight="1">
      <c r="A339" s="140" t="s">
        <v>518</v>
      </c>
      <c r="B339" s="141">
        <v>673.069</v>
      </c>
      <c r="C339" s="139"/>
    </row>
    <row r="340" spans="1:3" s="133" customFormat="1" ht="19.5" customHeight="1">
      <c r="A340" s="140" t="s">
        <v>519</v>
      </c>
      <c r="B340" s="141">
        <v>652.0642</v>
      </c>
      <c r="C340" s="139"/>
    </row>
    <row r="341" spans="1:3" s="133" customFormat="1" ht="19.5" customHeight="1">
      <c r="A341" s="140" t="s">
        <v>520</v>
      </c>
      <c r="B341" s="141">
        <v>62.4312</v>
      </c>
      <c r="C341" s="139"/>
    </row>
    <row r="342" spans="1:3" s="133" customFormat="1" ht="19.5" customHeight="1">
      <c r="A342" s="140" t="s">
        <v>521</v>
      </c>
      <c r="B342" s="141">
        <v>0</v>
      </c>
      <c r="C342" s="139"/>
    </row>
    <row r="343" spans="1:3" s="133" customFormat="1" ht="19.5" customHeight="1">
      <c r="A343" s="140" t="s">
        <v>522</v>
      </c>
      <c r="B343" s="141">
        <v>589.633</v>
      </c>
      <c r="C343" s="139"/>
    </row>
    <row r="344" spans="1:3" s="133" customFormat="1" ht="19.5" customHeight="1">
      <c r="A344" s="140" t="s">
        <v>523</v>
      </c>
      <c r="B344" s="141">
        <v>0</v>
      </c>
      <c r="C344" s="139"/>
    </row>
    <row r="345" spans="1:3" s="133" customFormat="1" ht="19.5" customHeight="1">
      <c r="A345" s="140" t="s">
        <v>524</v>
      </c>
      <c r="B345" s="141">
        <v>21.0048</v>
      </c>
      <c r="C345" s="139"/>
    </row>
    <row r="346" spans="1:3" s="133" customFormat="1" ht="19.5" customHeight="1">
      <c r="A346" s="140" t="s">
        <v>525</v>
      </c>
      <c r="B346" s="141">
        <v>21.0048</v>
      </c>
      <c r="C346" s="139"/>
    </row>
    <row r="347" spans="1:3" s="133" customFormat="1" ht="19.5" customHeight="1">
      <c r="A347" s="140" t="s">
        <v>526</v>
      </c>
      <c r="B347" s="141">
        <v>0</v>
      </c>
      <c r="C347" s="139"/>
    </row>
    <row r="348" spans="1:3" s="133" customFormat="1" ht="19.5" customHeight="1">
      <c r="A348" s="140" t="s">
        <v>527</v>
      </c>
      <c r="B348" s="141">
        <v>3441.852</v>
      </c>
      <c r="C348" s="139"/>
    </row>
    <row r="349" spans="1:3" s="133" customFormat="1" ht="19.5" customHeight="1">
      <c r="A349" s="140" t="s">
        <v>528</v>
      </c>
      <c r="B349" s="141">
        <v>0</v>
      </c>
      <c r="C349" s="139"/>
    </row>
    <row r="350" spans="1:3" s="133" customFormat="1" ht="19.5" customHeight="1">
      <c r="A350" s="140" t="s">
        <v>529</v>
      </c>
      <c r="B350" s="141">
        <v>0</v>
      </c>
      <c r="C350" s="139"/>
    </row>
    <row r="351" spans="1:3" s="133" customFormat="1" ht="19.5" customHeight="1">
      <c r="A351" s="140" t="s">
        <v>530</v>
      </c>
      <c r="B351" s="141">
        <v>0</v>
      </c>
      <c r="C351" s="139"/>
    </row>
    <row r="352" spans="1:3" s="133" customFormat="1" ht="19.5" customHeight="1">
      <c r="A352" s="140" t="s">
        <v>531</v>
      </c>
      <c r="B352" s="141">
        <v>0</v>
      </c>
      <c r="C352" s="139"/>
    </row>
    <row r="353" spans="1:3" s="133" customFormat="1" ht="19.5" customHeight="1">
      <c r="A353" s="140" t="s">
        <v>532</v>
      </c>
      <c r="B353" s="141">
        <v>0</v>
      </c>
      <c r="C353" s="139"/>
    </row>
    <row r="354" spans="1:3" s="133" customFormat="1" ht="19.5" customHeight="1">
      <c r="A354" s="140" t="s">
        <v>533</v>
      </c>
      <c r="B354" s="141">
        <v>0</v>
      </c>
      <c r="C354" s="139"/>
    </row>
    <row r="355" spans="1:3" s="133" customFormat="1" ht="19.5" customHeight="1">
      <c r="A355" s="140" t="s">
        <v>534</v>
      </c>
      <c r="B355" s="141">
        <v>3441.852</v>
      </c>
      <c r="C355" s="139"/>
    </row>
    <row r="356" spans="1:3" s="133" customFormat="1" ht="19.5" customHeight="1">
      <c r="A356" s="140" t="s">
        <v>535</v>
      </c>
      <c r="B356" s="141">
        <v>3441.852</v>
      </c>
      <c r="C356" s="139"/>
    </row>
    <row r="357" spans="1:3" s="133" customFormat="1" ht="19.5" customHeight="1">
      <c r="A357" s="140" t="s">
        <v>589</v>
      </c>
      <c r="B357" s="141">
        <v>4.0326</v>
      </c>
      <c r="C357" s="139"/>
    </row>
    <row r="358" spans="1:3" s="133" customFormat="1" ht="19.5" customHeight="1">
      <c r="A358" s="140" t="s">
        <v>339</v>
      </c>
      <c r="B358" s="141">
        <v>22.5964</v>
      </c>
      <c r="C358" s="139"/>
    </row>
    <row r="359" spans="1:3" s="133" customFormat="1" ht="19.5" customHeight="1">
      <c r="A359" s="140" t="s">
        <v>536</v>
      </c>
      <c r="B359" s="141">
        <v>165.3778</v>
      </c>
      <c r="C359" s="139"/>
    </row>
    <row r="360" spans="1:3" s="133" customFormat="1" ht="19.5" customHeight="1">
      <c r="A360" s="140" t="s">
        <v>537</v>
      </c>
      <c r="B360" s="141">
        <v>165.3778</v>
      </c>
      <c r="C360" s="139"/>
    </row>
    <row r="361" spans="1:3" s="133" customFormat="1" ht="19.5" customHeight="1">
      <c r="A361" s="140" t="s">
        <v>538</v>
      </c>
      <c r="B361" s="141">
        <v>41.4194</v>
      </c>
      <c r="C361" s="139"/>
    </row>
    <row r="362" spans="1:3" s="133" customFormat="1" ht="19.5" customHeight="1">
      <c r="A362" s="140" t="s">
        <v>539</v>
      </c>
      <c r="B362" s="141">
        <v>0</v>
      </c>
      <c r="C362" s="139"/>
    </row>
    <row r="363" spans="1:3" s="133" customFormat="1" ht="19.5" customHeight="1">
      <c r="A363" s="140" t="s">
        <v>540</v>
      </c>
      <c r="B363" s="141">
        <v>0</v>
      </c>
      <c r="C363" s="139"/>
    </row>
    <row r="364" spans="1:3" s="133" customFormat="1" ht="19.5" customHeight="1">
      <c r="A364" s="140" t="s">
        <v>541</v>
      </c>
      <c r="B364" s="141">
        <v>123.9584</v>
      </c>
      <c r="C364" s="139"/>
    </row>
    <row r="365" spans="1:3" s="133" customFormat="1" ht="19.5" customHeight="1">
      <c r="A365" s="140" t="s">
        <v>542</v>
      </c>
      <c r="B365" s="141">
        <v>2.9</v>
      </c>
      <c r="C365" s="139"/>
    </row>
    <row r="366" spans="1:3" s="133" customFormat="1" ht="19.5" customHeight="1">
      <c r="A366" s="140" t="s">
        <v>543</v>
      </c>
      <c r="B366" s="141">
        <v>0</v>
      </c>
      <c r="C366" s="139"/>
    </row>
    <row r="367" spans="1:3" s="133" customFormat="1" ht="19.5" customHeight="1">
      <c r="A367" s="140" t="s">
        <v>544</v>
      </c>
      <c r="B367" s="141">
        <v>0</v>
      </c>
      <c r="C367" s="139"/>
    </row>
    <row r="368" spans="1:3" s="133" customFormat="1" ht="19.5" customHeight="1">
      <c r="A368" s="140" t="s">
        <v>545</v>
      </c>
      <c r="B368" s="141">
        <v>0</v>
      </c>
      <c r="C368" s="139"/>
    </row>
    <row r="369" spans="1:3" s="133" customFormat="1" ht="19.5" customHeight="1">
      <c r="A369" s="140" t="s">
        <v>546</v>
      </c>
      <c r="B369" s="141">
        <v>0</v>
      </c>
      <c r="C369" s="139"/>
    </row>
    <row r="370" spans="1:3" s="133" customFormat="1" ht="19.5" customHeight="1">
      <c r="A370" s="140" t="s">
        <v>547</v>
      </c>
      <c r="B370" s="141">
        <v>0</v>
      </c>
      <c r="C370" s="139"/>
    </row>
    <row r="371" spans="1:3" s="133" customFormat="1" ht="19.5" customHeight="1">
      <c r="A371" s="140" t="s">
        <v>548</v>
      </c>
      <c r="B371" s="141">
        <v>1021.7693</v>
      </c>
      <c r="C371" s="139"/>
    </row>
    <row r="372" spans="1:3" s="133" customFormat="1" ht="19.5" customHeight="1">
      <c r="A372" s="140" t="s">
        <v>549</v>
      </c>
      <c r="B372" s="141">
        <v>429.5944</v>
      </c>
      <c r="C372" s="139"/>
    </row>
    <row r="373" spans="1:3" s="133" customFormat="1" ht="19.5" customHeight="1">
      <c r="A373" s="140" t="s">
        <v>274</v>
      </c>
      <c r="B373" s="141">
        <v>55.744</v>
      </c>
      <c r="C373" s="139"/>
    </row>
    <row r="374" spans="1:3" s="133" customFormat="1" ht="19.5" customHeight="1">
      <c r="A374" s="140" t="s">
        <v>550</v>
      </c>
      <c r="B374" s="141">
        <v>0</v>
      </c>
      <c r="C374" s="139"/>
    </row>
    <row r="375" spans="1:3" s="133" customFormat="1" ht="19.5" customHeight="1">
      <c r="A375" s="140" t="s">
        <v>551</v>
      </c>
      <c r="B375" s="141">
        <v>0</v>
      </c>
      <c r="C375" s="139"/>
    </row>
    <row r="376" spans="1:3" s="133" customFormat="1" ht="19.5" customHeight="1">
      <c r="A376" s="140" t="s">
        <v>276</v>
      </c>
      <c r="B376" s="141">
        <v>373.8504</v>
      </c>
      <c r="C376" s="139"/>
    </row>
    <row r="377" spans="1:3" s="133" customFormat="1" ht="19.5" customHeight="1">
      <c r="A377" s="140" t="s">
        <v>552</v>
      </c>
      <c r="B377" s="141">
        <v>100.4003</v>
      </c>
      <c r="C377" s="139"/>
    </row>
    <row r="378" spans="1:3" s="133" customFormat="1" ht="19.5" customHeight="1">
      <c r="A378" s="140" t="s">
        <v>274</v>
      </c>
      <c r="B378" s="141">
        <v>0</v>
      </c>
      <c r="C378" s="139"/>
    </row>
    <row r="379" spans="1:3" s="133" customFormat="1" ht="19.5" customHeight="1">
      <c r="A379" s="140" t="s">
        <v>553</v>
      </c>
      <c r="B379" s="141">
        <v>0</v>
      </c>
      <c r="C379" s="139"/>
    </row>
    <row r="380" spans="1:3" s="133" customFormat="1" ht="19.5" customHeight="1">
      <c r="A380" s="140" t="s">
        <v>554</v>
      </c>
      <c r="B380" s="141">
        <v>441.7275</v>
      </c>
      <c r="C380" s="139"/>
    </row>
    <row r="381" spans="1:3" s="133" customFormat="1" ht="19.5" customHeight="1">
      <c r="A381" s="140" t="s">
        <v>274</v>
      </c>
      <c r="B381" s="141">
        <v>28.8121</v>
      </c>
      <c r="C381" s="139"/>
    </row>
    <row r="382" spans="1:3" s="133" customFormat="1" ht="19.5" customHeight="1">
      <c r="A382" s="140" t="s">
        <v>276</v>
      </c>
      <c r="B382" s="141">
        <v>412.9154</v>
      </c>
      <c r="C382" s="139"/>
    </row>
    <row r="383" spans="1:3" s="133" customFormat="1" ht="19.5" customHeight="1">
      <c r="A383" s="140" t="s">
        <v>555</v>
      </c>
      <c r="B383" s="141">
        <v>50.0471</v>
      </c>
      <c r="C383" s="139"/>
    </row>
    <row r="384" spans="1:3" s="133" customFormat="1" ht="19.5" customHeight="1">
      <c r="A384" s="140" t="s">
        <v>274</v>
      </c>
      <c r="B384" s="141">
        <v>39.9882</v>
      </c>
      <c r="C384" s="139"/>
    </row>
    <row r="385" spans="1:3" s="133" customFormat="1" ht="19.5" customHeight="1">
      <c r="A385" s="140" t="s">
        <v>556</v>
      </c>
      <c r="B385" s="141">
        <v>10.0589</v>
      </c>
      <c r="C385" s="139"/>
    </row>
    <row r="386" spans="1:3" s="133" customFormat="1" ht="19.5" customHeight="1">
      <c r="A386" s="140" t="s">
        <v>557</v>
      </c>
      <c r="B386" s="141">
        <v>0</v>
      </c>
      <c r="C386" s="139"/>
    </row>
    <row r="387" spans="1:3" s="133" customFormat="1" ht="19.5" customHeight="1">
      <c r="A387" s="140" t="s">
        <v>558</v>
      </c>
      <c r="B387" s="141">
        <v>0</v>
      </c>
      <c r="C387" s="139"/>
    </row>
    <row r="388" spans="1:3" s="133" customFormat="1" ht="19.5" customHeight="1">
      <c r="A388" s="140" t="s">
        <v>559</v>
      </c>
      <c r="B388" s="141">
        <v>0</v>
      </c>
      <c r="C388" s="139"/>
    </row>
    <row r="389" spans="1:3" s="133" customFormat="1" ht="19.5" customHeight="1">
      <c r="A389" s="140" t="s">
        <v>560</v>
      </c>
      <c r="B389" s="141">
        <v>0</v>
      </c>
      <c r="C389" s="139"/>
    </row>
    <row r="390" spans="1:3" s="133" customFormat="1" ht="19.5" customHeight="1">
      <c r="A390" s="140" t="s">
        <v>561</v>
      </c>
      <c r="B390" s="141">
        <v>0</v>
      </c>
      <c r="C390" s="139"/>
    </row>
    <row r="391" spans="1:3" s="133" customFormat="1" ht="19.5" customHeight="1">
      <c r="A391" s="140" t="s">
        <v>562</v>
      </c>
      <c r="B391" s="141">
        <v>0</v>
      </c>
      <c r="C391" s="139"/>
    </row>
    <row r="392" spans="1:3" s="133" customFormat="1" ht="19.5" customHeight="1">
      <c r="A392" s="140" t="s">
        <v>563</v>
      </c>
      <c r="B392" s="141">
        <v>1556</v>
      </c>
      <c r="C392" s="139"/>
    </row>
    <row r="393" spans="1:3" s="133" customFormat="1" ht="19.5" customHeight="1">
      <c r="A393" s="140" t="s">
        <v>564</v>
      </c>
      <c r="B393" s="141">
        <v>1556</v>
      </c>
      <c r="C393" s="139"/>
    </row>
    <row r="394" spans="1:3" s="133" customFormat="1" ht="19.5" customHeight="1">
      <c r="A394" s="140" t="s">
        <v>565</v>
      </c>
      <c r="B394" s="141">
        <v>1556</v>
      </c>
      <c r="C394" s="139"/>
    </row>
    <row r="395" spans="1:3" s="133" customFormat="1" ht="19.5" customHeight="1">
      <c r="A395" s="140" t="s">
        <v>566</v>
      </c>
      <c r="B395" s="141">
        <v>0</v>
      </c>
      <c r="C395" s="139"/>
    </row>
    <row r="396" spans="1:3" s="133" customFormat="1" ht="19.5" customHeight="1">
      <c r="A396" s="140" t="s">
        <v>567</v>
      </c>
      <c r="B396" s="141">
        <v>0</v>
      </c>
      <c r="C396" s="139"/>
    </row>
    <row r="397" spans="1:3" s="133" customFormat="1" ht="19.5" customHeight="1">
      <c r="A397" s="140" t="s">
        <v>568</v>
      </c>
      <c r="B397" s="141">
        <v>0</v>
      </c>
      <c r="C397" s="139"/>
    </row>
    <row r="398" ht="23.25" customHeight="1">
      <c r="B398" s="86"/>
    </row>
  </sheetData>
  <sheetProtection/>
  <mergeCells count="1">
    <mergeCell ref="A1:C1"/>
  </mergeCells>
  <printOptions horizontalCentered="1"/>
  <pageMargins left="0.7480314866764337" right="0.7480314866764337" top="0.5905511811023622" bottom="0.5905511811023622" header="0" footer="0"/>
  <pageSetup horizontalDpi="180" verticalDpi="180" orientation="portrait" paperSize="9"/>
  <headerFooter scaleWithDoc="0" alignWithMargins="0">
    <oddFooter xml:space="preserve">&amp;C第 &amp;P 页,共 &amp;N 页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0"/>
  <sheetViews>
    <sheetView zoomScaleSheetLayoutView="100" workbookViewId="0" topLeftCell="A1">
      <selection activeCell="B8" sqref="B8"/>
    </sheetView>
  </sheetViews>
  <sheetFormatPr defaultColWidth="9.00390625" defaultRowHeight="14.25"/>
  <cols>
    <col min="1" max="1" width="44.25390625" style="4" customWidth="1"/>
    <col min="2" max="2" width="31.125" style="4" customWidth="1"/>
    <col min="3" max="3" width="51.50390625" style="4" customWidth="1"/>
    <col min="4" max="5" width="9.00390625" style="4" customWidth="1"/>
    <col min="6" max="6" width="32.50390625" style="4" customWidth="1"/>
    <col min="7" max="254" width="9.00390625" style="4" customWidth="1"/>
  </cols>
  <sheetData>
    <row r="1" spans="1:3" ht="39.75" customHeight="1">
      <c r="A1" s="127" t="s">
        <v>590</v>
      </c>
      <c r="B1" s="127"/>
      <c r="C1" s="127"/>
    </row>
    <row r="2" spans="1:3" s="3" customFormat="1" ht="18.75" customHeight="1">
      <c r="A2" s="21" t="s">
        <v>591</v>
      </c>
      <c r="B2" s="21"/>
      <c r="C2" s="79" t="s">
        <v>2</v>
      </c>
    </row>
    <row r="3" spans="1:3" s="3" customFormat="1" ht="24" customHeight="1">
      <c r="A3" s="81" t="s">
        <v>572</v>
      </c>
      <c r="B3" s="81" t="s">
        <v>163</v>
      </c>
      <c r="C3" s="128" t="s">
        <v>93</v>
      </c>
    </row>
    <row r="4" spans="1:3" s="3" customFormat="1" ht="24" customHeight="1">
      <c r="A4" s="129" t="s">
        <v>193</v>
      </c>
      <c r="B4" s="129">
        <f>B5+B9+B13+B16+B19</f>
        <v>59790</v>
      </c>
      <c r="C4" s="130"/>
    </row>
    <row r="5" spans="1:3" s="3" customFormat="1" ht="24" customHeight="1">
      <c r="A5" s="82" t="s">
        <v>592</v>
      </c>
      <c r="B5" s="84">
        <f>SUM(B6:B8)</f>
        <v>11184</v>
      </c>
      <c r="C5" s="130"/>
    </row>
    <row r="6" spans="1:3" s="3" customFormat="1" ht="24" customHeight="1">
      <c r="A6" s="82" t="s">
        <v>593</v>
      </c>
      <c r="B6" s="84">
        <v>8541</v>
      </c>
      <c r="C6" s="131"/>
    </row>
    <row r="7" spans="1:3" s="3" customFormat="1" ht="24" customHeight="1">
      <c r="A7" s="82" t="s">
        <v>594</v>
      </c>
      <c r="B7" s="84">
        <v>1923</v>
      </c>
      <c r="C7" s="130"/>
    </row>
    <row r="8" spans="1:3" s="3" customFormat="1" ht="24" customHeight="1">
      <c r="A8" s="82" t="s">
        <v>595</v>
      </c>
      <c r="B8" s="84">
        <v>720</v>
      </c>
      <c r="C8" s="130"/>
    </row>
    <row r="9" spans="1:3" s="3" customFormat="1" ht="24" customHeight="1">
      <c r="A9" s="82" t="s">
        <v>596</v>
      </c>
      <c r="B9" s="84">
        <f>SUM(B10:B12)</f>
        <v>3183</v>
      </c>
      <c r="C9" s="130"/>
    </row>
    <row r="10" spans="1:3" s="3" customFormat="1" ht="24" customHeight="1">
      <c r="A10" s="82" t="s">
        <v>597</v>
      </c>
      <c r="B10" s="84">
        <v>2741</v>
      </c>
      <c r="C10" s="130"/>
    </row>
    <row r="11" spans="1:3" s="3" customFormat="1" ht="24" customHeight="1">
      <c r="A11" s="82" t="s">
        <v>598</v>
      </c>
      <c r="B11" s="84">
        <v>100</v>
      </c>
      <c r="C11" s="130"/>
    </row>
    <row r="12" spans="1:3" s="3" customFormat="1" ht="24" customHeight="1">
      <c r="A12" s="82" t="s">
        <v>599</v>
      </c>
      <c r="B12" s="84">
        <v>342</v>
      </c>
      <c r="C12" s="130"/>
    </row>
    <row r="13" spans="1:3" ht="24" customHeight="1">
      <c r="A13" s="82" t="s">
        <v>600</v>
      </c>
      <c r="B13" s="84">
        <f>SUM(B14:B15)</f>
        <v>38957</v>
      </c>
      <c r="C13" s="132"/>
    </row>
    <row r="14" spans="1:3" ht="24" customHeight="1">
      <c r="A14" s="82" t="s">
        <v>601</v>
      </c>
      <c r="B14" s="84">
        <v>34134</v>
      </c>
      <c r="C14" s="132"/>
    </row>
    <row r="15" spans="1:3" ht="24" customHeight="1">
      <c r="A15" s="82" t="s">
        <v>602</v>
      </c>
      <c r="B15" s="84">
        <v>4823</v>
      </c>
      <c r="C15" s="132"/>
    </row>
    <row r="16" spans="1:3" ht="24" customHeight="1">
      <c r="A16" s="82" t="s">
        <v>603</v>
      </c>
      <c r="B16" s="84">
        <f>B17+B18</f>
        <v>2191</v>
      </c>
      <c r="C16" s="132"/>
    </row>
    <row r="17" spans="1:3" ht="24" customHeight="1">
      <c r="A17" s="82" t="s">
        <v>604</v>
      </c>
      <c r="B17" s="84">
        <v>1152</v>
      </c>
      <c r="C17" s="132"/>
    </row>
    <row r="18" spans="1:3" ht="24" customHeight="1">
      <c r="A18" s="82" t="s">
        <v>605</v>
      </c>
      <c r="B18" s="84">
        <v>1039</v>
      </c>
      <c r="C18" s="132"/>
    </row>
    <row r="19" spans="1:3" s="3" customFormat="1" ht="24" customHeight="1">
      <c r="A19" s="82" t="s">
        <v>606</v>
      </c>
      <c r="B19" s="84">
        <v>4275</v>
      </c>
      <c r="C19" s="130"/>
    </row>
    <row r="20" spans="1:3" s="3" customFormat="1" ht="24" customHeight="1">
      <c r="A20" s="82" t="s">
        <v>607</v>
      </c>
      <c r="B20" s="84">
        <v>4275</v>
      </c>
      <c r="C20" s="130"/>
    </row>
  </sheetData>
  <sheetProtection/>
  <mergeCells count="1">
    <mergeCell ref="A1:C1"/>
  </mergeCells>
  <printOptions horizontalCentered="1"/>
  <pageMargins left="0.75" right="0.55" top="0.8" bottom="0.6" header="0.51" footer="0.51"/>
  <pageSetup horizontalDpi="600" verticalDpi="600" orientation="landscape" paperSize="9" scale="90"/>
  <headerFooter scaleWithDoc="0" alignWithMargins="0">
    <oddFooter>&amp;L&amp;"宋体"&amp;12&amp;C&amp;"宋体"&amp;12- &amp;P - &amp;R&amp;"宋体"&amp;12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L15"/>
  <sheetViews>
    <sheetView zoomScaleSheetLayoutView="100" workbookViewId="0" topLeftCell="A1">
      <selection activeCell="A3" sqref="A3:A4"/>
    </sheetView>
  </sheetViews>
  <sheetFormatPr defaultColWidth="9.00390625" defaultRowHeight="14.25"/>
  <cols>
    <col min="1" max="1" width="52.75390625" style="105" customWidth="1"/>
    <col min="2" max="2" width="15.875" style="106" customWidth="1"/>
    <col min="3" max="3" width="15.875" style="107" customWidth="1"/>
    <col min="4" max="4" width="15.875" style="108" customWidth="1"/>
    <col min="5" max="5" width="17.125" style="109" customWidth="1"/>
    <col min="6" max="188" width="6.875" style="105" bestFit="1" customWidth="1"/>
    <col min="189" max="191" width="9.00390625" style="105" customWidth="1"/>
    <col min="192" max="16384" width="9.00390625" style="110" customWidth="1"/>
  </cols>
  <sheetData>
    <row r="1" spans="1:5" s="100" customFormat="1" ht="33" customHeight="1">
      <c r="A1" s="5" t="s">
        <v>608</v>
      </c>
      <c r="B1" s="6"/>
      <c r="C1" s="7"/>
      <c r="D1" s="18"/>
      <c r="E1" s="5"/>
    </row>
    <row r="2" spans="1:220" s="101" customFormat="1" ht="24.75" customHeight="1">
      <c r="A2" s="21" t="s">
        <v>609</v>
      </c>
      <c r="B2" s="88"/>
      <c r="C2" s="111"/>
      <c r="D2" s="90"/>
      <c r="E2" s="112" t="s">
        <v>2</v>
      </c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</row>
    <row r="3" spans="1:220" s="101" customFormat="1" ht="14.25" customHeight="1">
      <c r="A3" s="113" t="s">
        <v>610</v>
      </c>
      <c r="B3" s="114" t="s">
        <v>5</v>
      </c>
      <c r="C3" s="115" t="s">
        <v>163</v>
      </c>
      <c r="D3" s="26" t="s">
        <v>164</v>
      </c>
      <c r="E3" s="116" t="s">
        <v>8</v>
      </c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</row>
    <row r="4" spans="1:5" s="102" customFormat="1" ht="14.25">
      <c r="A4" s="113"/>
      <c r="B4" s="114"/>
      <c r="C4" s="115"/>
      <c r="D4" s="26"/>
      <c r="E4" s="116"/>
    </row>
    <row r="5" spans="1:220" s="103" customFormat="1" ht="27.75" customHeight="1">
      <c r="A5" s="117" t="s">
        <v>611</v>
      </c>
      <c r="B5" s="93">
        <v>139</v>
      </c>
      <c r="C5" s="93"/>
      <c r="D5" s="118"/>
      <c r="E5" s="119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</row>
    <row r="6" spans="1:5" s="104" customFormat="1" ht="30.75" customHeight="1">
      <c r="A6" s="117" t="s">
        <v>612</v>
      </c>
      <c r="B6" s="93">
        <v>5</v>
      </c>
      <c r="C6" s="93"/>
      <c r="D6" s="118"/>
      <c r="E6" s="120"/>
    </row>
    <row r="7" spans="1:5" s="104" customFormat="1" ht="30.75" customHeight="1">
      <c r="A7" s="117" t="s">
        <v>613</v>
      </c>
      <c r="B7" s="93">
        <v>969</v>
      </c>
      <c r="C7" s="93">
        <v>10000</v>
      </c>
      <c r="D7" s="118">
        <v>10.3199</v>
      </c>
      <c r="E7" s="120"/>
    </row>
    <row r="8" spans="1:5" s="104" customFormat="1" ht="30.75" customHeight="1">
      <c r="A8" s="117" t="s">
        <v>614</v>
      </c>
      <c r="B8" s="93">
        <v>8</v>
      </c>
      <c r="C8" s="93"/>
      <c r="D8" s="121"/>
      <c r="E8" s="120"/>
    </row>
    <row r="9" spans="1:5" s="104" customFormat="1" ht="30.75" customHeight="1">
      <c r="A9" s="117" t="s">
        <v>615</v>
      </c>
      <c r="B9" s="93">
        <v>61</v>
      </c>
      <c r="C9" s="93"/>
      <c r="D9" s="121"/>
      <c r="E9" s="120"/>
    </row>
    <row r="10" spans="1:5" s="104" customFormat="1" ht="30.75" customHeight="1">
      <c r="A10" s="92" t="s">
        <v>616</v>
      </c>
      <c r="B10" s="122">
        <v>1182</v>
      </c>
      <c r="C10" s="122">
        <f>SUM(C5:C8)</f>
        <v>10000</v>
      </c>
      <c r="D10" s="121"/>
      <c r="E10" s="120"/>
    </row>
    <row r="11" spans="1:5" s="104" customFormat="1" ht="30.75" customHeight="1">
      <c r="A11" s="82" t="s">
        <v>617</v>
      </c>
      <c r="B11" s="122">
        <f>SUM(B12:B13)</f>
        <v>0</v>
      </c>
      <c r="C11" s="122">
        <f>SUM(C12:C13)</f>
        <v>398</v>
      </c>
      <c r="D11" s="123"/>
      <c r="E11" s="120"/>
    </row>
    <row r="12" spans="1:5" s="104" customFormat="1" ht="30.75" customHeight="1">
      <c r="A12" s="82" t="s">
        <v>618</v>
      </c>
      <c r="B12" s="122"/>
      <c r="C12" s="93">
        <v>71</v>
      </c>
      <c r="D12" s="123"/>
      <c r="E12" s="120"/>
    </row>
    <row r="13" spans="1:5" s="104" customFormat="1" ht="30.75" customHeight="1">
      <c r="A13" s="82" t="s">
        <v>619</v>
      </c>
      <c r="B13" s="122"/>
      <c r="C13" s="93">
        <v>327</v>
      </c>
      <c r="D13" s="123"/>
      <c r="E13" s="124"/>
    </row>
    <row r="14" spans="1:5" s="104" customFormat="1" ht="30.75" customHeight="1">
      <c r="A14" s="82" t="s">
        <v>620</v>
      </c>
      <c r="B14" s="122"/>
      <c r="C14" s="93">
        <v>6600</v>
      </c>
      <c r="D14" s="123"/>
      <c r="E14" s="124"/>
    </row>
    <row r="15" spans="1:5" s="104" customFormat="1" ht="30.75" customHeight="1">
      <c r="A15" s="92" t="s">
        <v>621</v>
      </c>
      <c r="B15" s="122">
        <f>B10+B11</f>
        <v>1182</v>
      </c>
      <c r="C15" s="122">
        <v>16998</v>
      </c>
      <c r="D15" s="125"/>
      <c r="E15" s="124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5" right="0.75" top="1" bottom="1" header="0.51" footer="0.51"/>
  <pageSetup horizontalDpi="600" verticalDpi="600" orientation="landscape" paperSize="9"/>
  <headerFooter scaleWithDoc="0" alignWithMargins="0">
    <oddFooter>&amp;L&amp;"宋体"&amp;12&amp;C&amp;"宋体"&amp;12- &amp;P - &amp;R&amp;"宋体"&amp;12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workbookViewId="0" topLeftCell="A1">
      <selection activeCell="D21" sqref="D21"/>
    </sheetView>
  </sheetViews>
  <sheetFormatPr defaultColWidth="6.875" defaultRowHeight="12.75" customHeight="1"/>
  <cols>
    <col min="1" max="1" width="58.875" style="86" customWidth="1"/>
    <col min="2" max="2" width="15.875" style="86" customWidth="1"/>
    <col min="3" max="3" width="13.25390625" style="86" customWidth="1"/>
    <col min="4" max="7" width="6.75390625" style="86" customWidth="1"/>
    <col min="8" max="242" width="6.875" style="86" customWidth="1"/>
  </cols>
  <sheetData>
    <row r="1" spans="1:7" s="85" customFormat="1" ht="48" customHeight="1">
      <c r="A1" s="5" t="s">
        <v>622</v>
      </c>
      <c r="B1" s="6"/>
      <c r="C1" s="7"/>
      <c r="D1" s="5"/>
      <c r="E1" s="87"/>
      <c r="F1" s="87"/>
      <c r="G1" s="87"/>
    </row>
    <row r="2" spans="1:8" s="85" customFormat="1" ht="18" customHeight="1">
      <c r="A2" s="21" t="s">
        <v>623</v>
      </c>
      <c r="B2" s="88"/>
      <c r="C2" s="89" t="s">
        <v>2</v>
      </c>
      <c r="D2" s="90"/>
      <c r="E2" s="5"/>
      <c r="F2" s="5"/>
      <c r="G2" s="5"/>
      <c r="H2" s="5"/>
    </row>
    <row r="3" spans="1:8" ht="15.75" customHeight="1">
      <c r="A3" s="91" t="s">
        <v>192</v>
      </c>
      <c r="B3" s="91" t="s">
        <v>193</v>
      </c>
      <c r="C3" s="91" t="s">
        <v>93</v>
      </c>
      <c r="E3" s="5"/>
      <c r="F3" s="5"/>
      <c r="G3" s="5"/>
      <c r="H3" s="5"/>
    </row>
    <row r="4" spans="1:8" ht="15.75" customHeight="1">
      <c r="A4" s="91"/>
      <c r="B4" s="91"/>
      <c r="C4" s="91"/>
      <c r="E4" s="5"/>
      <c r="F4" s="5"/>
      <c r="G4" s="5"/>
      <c r="H4" s="5"/>
    </row>
    <row r="5" spans="1:7" ht="23.25" customHeight="1">
      <c r="A5" s="92" t="s">
        <v>193</v>
      </c>
      <c r="B5" s="93">
        <v>16998</v>
      </c>
      <c r="C5" s="94"/>
      <c r="E5" s="95"/>
      <c r="F5" s="95"/>
      <c r="G5" s="95"/>
    </row>
    <row r="6" spans="1:7" ht="23.25" customHeight="1">
      <c r="A6" s="96" t="s">
        <v>321</v>
      </c>
      <c r="B6" s="93">
        <v>6</v>
      </c>
      <c r="C6" s="97"/>
      <c r="E6" s="87"/>
      <c r="F6" s="87"/>
      <c r="G6" s="87"/>
    </row>
    <row r="7" spans="1:7" ht="23.25" customHeight="1">
      <c r="A7" s="96" t="s">
        <v>624</v>
      </c>
      <c r="B7" s="93">
        <v>6</v>
      </c>
      <c r="C7" s="97"/>
      <c r="D7" s="87"/>
      <c r="E7" s="87"/>
      <c r="F7" s="87"/>
      <c r="G7" s="87"/>
    </row>
    <row r="8" spans="1:7" ht="23.25" customHeight="1">
      <c r="A8" s="96" t="s">
        <v>625</v>
      </c>
      <c r="B8" s="93">
        <v>6</v>
      </c>
      <c r="C8" s="97"/>
      <c r="D8" s="87"/>
      <c r="E8" s="87"/>
      <c r="F8" s="87"/>
      <c r="G8" s="87"/>
    </row>
    <row r="9" spans="1:7" ht="23.25" customHeight="1">
      <c r="A9" s="96" t="s">
        <v>439</v>
      </c>
      <c r="B9" s="98">
        <v>16862.41</v>
      </c>
      <c r="C9" s="97"/>
      <c r="D9" s="87"/>
      <c r="E9" s="87"/>
      <c r="F9" s="87"/>
      <c r="G9" s="87"/>
    </row>
    <row r="10" spans="1:7" ht="23.25" customHeight="1">
      <c r="A10" s="96" t="s">
        <v>626</v>
      </c>
      <c r="B10" s="98">
        <v>16800.41</v>
      </c>
      <c r="C10" s="97"/>
      <c r="D10" s="87"/>
      <c r="E10" s="87"/>
      <c r="F10" s="87"/>
      <c r="G10" s="87"/>
    </row>
    <row r="11" spans="1:7" ht="23.25" customHeight="1">
      <c r="A11" s="96" t="s">
        <v>627</v>
      </c>
      <c r="B11" s="98">
        <v>495.41</v>
      </c>
      <c r="C11" s="97"/>
      <c r="D11" s="87"/>
      <c r="E11" s="87"/>
      <c r="F11" s="87"/>
      <c r="G11" s="87"/>
    </row>
    <row r="12" spans="1:3" ht="23.25" customHeight="1">
      <c r="A12" s="96" t="s">
        <v>628</v>
      </c>
      <c r="B12" s="98">
        <v>1500</v>
      </c>
      <c r="C12" s="99"/>
    </row>
    <row r="13" spans="1:3" ht="23.25" customHeight="1">
      <c r="A13" s="96" t="s">
        <v>629</v>
      </c>
      <c r="B13" s="98">
        <v>4800</v>
      </c>
      <c r="C13" s="99"/>
    </row>
    <row r="14" spans="1:3" ht="23.25" customHeight="1">
      <c r="A14" s="96" t="s">
        <v>630</v>
      </c>
      <c r="B14" s="98">
        <v>4972</v>
      </c>
      <c r="C14" s="99"/>
    </row>
    <row r="15" spans="1:3" ht="23.25" customHeight="1">
      <c r="A15" s="96" t="s">
        <v>631</v>
      </c>
      <c r="B15" s="98">
        <v>1500</v>
      </c>
      <c r="C15" s="99"/>
    </row>
    <row r="16" spans="1:3" ht="23.25" customHeight="1">
      <c r="A16" s="96" t="s">
        <v>632</v>
      </c>
      <c r="B16" s="98">
        <v>3533</v>
      </c>
      <c r="C16" s="99"/>
    </row>
    <row r="17" spans="1:3" ht="23.25" customHeight="1">
      <c r="A17" s="96" t="s">
        <v>633</v>
      </c>
      <c r="B17" s="98">
        <v>41</v>
      </c>
      <c r="C17" s="99"/>
    </row>
    <row r="18" spans="1:3" ht="23.25" customHeight="1">
      <c r="A18" s="96" t="s">
        <v>634</v>
      </c>
      <c r="B18" s="98">
        <v>41</v>
      </c>
      <c r="C18" s="99"/>
    </row>
    <row r="19" spans="1:3" ht="23.25" customHeight="1">
      <c r="A19" s="96" t="s">
        <v>635</v>
      </c>
      <c r="B19" s="98">
        <v>1</v>
      </c>
      <c r="C19" s="99"/>
    </row>
    <row r="20" spans="1:3" ht="23.25" customHeight="1">
      <c r="A20" s="96" t="s">
        <v>636</v>
      </c>
      <c r="B20" s="98">
        <v>1</v>
      </c>
      <c r="C20" s="99"/>
    </row>
    <row r="21" spans="1:3" ht="23.25" customHeight="1">
      <c r="A21" s="96" t="s">
        <v>637</v>
      </c>
      <c r="B21" s="98">
        <v>2</v>
      </c>
      <c r="C21" s="99"/>
    </row>
    <row r="22" spans="1:3" ht="23.25" customHeight="1">
      <c r="A22" s="96" t="s">
        <v>638</v>
      </c>
      <c r="B22" s="98">
        <v>2</v>
      </c>
      <c r="C22" s="99"/>
    </row>
    <row r="23" spans="1:3" ht="23.25" customHeight="1">
      <c r="A23" s="96" t="s">
        <v>639</v>
      </c>
      <c r="B23" s="98">
        <v>18</v>
      </c>
      <c r="C23" s="99"/>
    </row>
    <row r="24" spans="1:3" ht="23.25" customHeight="1">
      <c r="A24" s="96" t="s">
        <v>640</v>
      </c>
      <c r="B24" s="98">
        <v>18</v>
      </c>
      <c r="C24" s="99"/>
    </row>
    <row r="25" spans="1:3" ht="23.25" customHeight="1">
      <c r="A25" s="96" t="s">
        <v>563</v>
      </c>
      <c r="B25" s="98">
        <v>129.59</v>
      </c>
      <c r="C25" s="99"/>
    </row>
    <row r="26" spans="1:3" ht="23.25" customHeight="1">
      <c r="A26" s="96" t="s">
        <v>641</v>
      </c>
      <c r="B26" s="98">
        <v>129.59</v>
      </c>
      <c r="C26" s="99"/>
    </row>
    <row r="27" spans="1:3" ht="23.25" customHeight="1">
      <c r="A27" s="96" t="s">
        <v>642</v>
      </c>
      <c r="B27" s="98">
        <v>92.99</v>
      </c>
      <c r="C27" s="99"/>
    </row>
    <row r="28" spans="1:3" ht="23.25" customHeight="1">
      <c r="A28" s="96" t="s">
        <v>643</v>
      </c>
      <c r="B28" s="98">
        <v>19.1</v>
      </c>
      <c r="C28" s="99"/>
    </row>
    <row r="29" spans="1:3" ht="23.25" customHeight="1">
      <c r="A29" s="96" t="s">
        <v>644</v>
      </c>
      <c r="B29" s="98">
        <v>9.5</v>
      </c>
      <c r="C29" s="99"/>
    </row>
    <row r="30" spans="1:3" ht="23.25" customHeight="1">
      <c r="A30" s="96" t="s">
        <v>645</v>
      </c>
      <c r="B30" s="98">
        <v>8</v>
      </c>
      <c r="C30" s="99"/>
    </row>
  </sheetData>
  <sheetProtection/>
  <mergeCells count="4">
    <mergeCell ref="A1:C1"/>
    <mergeCell ref="A3:A4"/>
    <mergeCell ref="B3:B4"/>
    <mergeCell ref="C3:C4"/>
  </mergeCells>
  <printOptions horizontalCentered="1"/>
  <pageMargins left="0.7480314866764337" right="0.7480314866764337" top="0.5905511811023622" bottom="0.5905511811023622" header="0" footer="0"/>
  <pageSetup orientation="portrait" paperSize="9"/>
  <headerFooter scaleWithDoc="0" alignWithMargins="0">
    <oddFooter xml:space="preserve">&amp;C第 &amp;P 页,共 &amp;N 页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T16"/>
  <sheetViews>
    <sheetView zoomScaleSheetLayoutView="100" workbookViewId="0" topLeftCell="A1">
      <selection activeCell="D8" sqref="D8"/>
    </sheetView>
  </sheetViews>
  <sheetFormatPr defaultColWidth="9.00390625" defaultRowHeight="14.25"/>
  <cols>
    <col min="1" max="1" width="32.75390625" style="77" customWidth="1"/>
    <col min="2" max="2" width="7.625" style="8" customWidth="1"/>
    <col min="3" max="3" width="9.625" style="8" customWidth="1"/>
    <col min="4" max="4" width="13.625" style="8" customWidth="1"/>
    <col min="5" max="5" width="37.125" style="8" customWidth="1"/>
    <col min="6" max="6" width="8.875" style="8" customWidth="1"/>
    <col min="7" max="7" width="7.625" style="8" customWidth="1"/>
    <col min="8" max="8" width="13.625" style="8" customWidth="1"/>
    <col min="9" max="16384" width="9.00390625" style="8" customWidth="1"/>
  </cols>
  <sheetData>
    <row r="1" spans="1:254" s="20" customFormat="1" ht="39.75" customHeight="1">
      <c r="A1" s="78" t="s">
        <v>646</v>
      </c>
      <c r="B1" s="78"/>
      <c r="C1" s="78"/>
      <c r="D1" s="78"/>
      <c r="E1" s="78"/>
      <c r="F1" s="78"/>
      <c r="G1" s="78"/>
      <c r="H1" s="7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8" s="76" customFormat="1" ht="18.75" customHeight="1">
      <c r="A2" s="21" t="s">
        <v>647</v>
      </c>
      <c r="H2" s="79" t="s">
        <v>2</v>
      </c>
    </row>
    <row r="3" spans="1:8" s="76" customFormat="1" ht="33" customHeight="1">
      <c r="A3" s="80" t="s">
        <v>648</v>
      </c>
      <c r="B3" s="81" t="s">
        <v>5</v>
      </c>
      <c r="C3" s="81" t="s">
        <v>649</v>
      </c>
      <c r="D3" s="81" t="s">
        <v>650</v>
      </c>
      <c r="E3" s="80" t="s">
        <v>651</v>
      </c>
      <c r="F3" s="81" t="s">
        <v>652</v>
      </c>
      <c r="G3" s="81" t="s">
        <v>163</v>
      </c>
      <c r="H3" s="81" t="s">
        <v>650</v>
      </c>
    </row>
    <row r="4" spans="1:8" s="76" customFormat="1" ht="25.5" customHeight="1">
      <c r="A4" s="82" t="s">
        <v>95</v>
      </c>
      <c r="B4" s="83"/>
      <c r="C4" s="83"/>
      <c r="D4" s="83"/>
      <c r="E4" s="82" t="s">
        <v>653</v>
      </c>
      <c r="F4" s="83"/>
      <c r="G4" s="83"/>
      <c r="H4" s="83"/>
    </row>
    <row r="5" spans="1:8" s="76" customFormat="1" ht="25.5" customHeight="1">
      <c r="A5" s="82" t="s">
        <v>96</v>
      </c>
      <c r="B5" s="83"/>
      <c r="C5" s="83"/>
      <c r="D5" s="83"/>
      <c r="E5" s="82" t="s">
        <v>654</v>
      </c>
      <c r="F5" s="83"/>
      <c r="G5" s="83"/>
      <c r="H5" s="83"/>
    </row>
    <row r="6" spans="1:8" s="76" customFormat="1" ht="25.5" customHeight="1">
      <c r="A6" s="82" t="s">
        <v>97</v>
      </c>
      <c r="B6" s="83"/>
      <c r="C6" s="83"/>
      <c r="D6" s="83"/>
      <c r="E6" s="82" t="s">
        <v>655</v>
      </c>
      <c r="F6" s="83"/>
      <c r="G6" s="83"/>
      <c r="H6" s="83"/>
    </row>
    <row r="7" spans="1:8" s="76" customFormat="1" ht="25.5" customHeight="1">
      <c r="A7" s="82" t="s">
        <v>98</v>
      </c>
      <c r="B7" s="83"/>
      <c r="C7" s="83"/>
      <c r="D7" s="83"/>
      <c r="E7" s="82" t="s">
        <v>656</v>
      </c>
      <c r="F7" s="83"/>
      <c r="G7" s="83"/>
      <c r="H7" s="83"/>
    </row>
    <row r="8" spans="1:8" s="76" customFormat="1" ht="25.5" customHeight="1">
      <c r="A8" s="82" t="s">
        <v>99</v>
      </c>
      <c r="B8" s="83"/>
      <c r="C8" s="83"/>
      <c r="D8" s="83"/>
      <c r="E8" s="82" t="s">
        <v>657</v>
      </c>
      <c r="F8" s="83"/>
      <c r="G8" s="83"/>
      <c r="H8" s="83"/>
    </row>
    <row r="9" spans="1:8" s="76" customFormat="1" ht="25.5" customHeight="1">
      <c r="A9" s="82"/>
      <c r="B9" s="83"/>
      <c r="C9" s="83"/>
      <c r="D9" s="83"/>
      <c r="E9" s="82"/>
      <c r="F9" s="83"/>
      <c r="G9" s="83"/>
      <c r="H9" s="83"/>
    </row>
    <row r="10" spans="1:8" s="76" customFormat="1" ht="25.5" customHeight="1">
      <c r="A10" s="84" t="s">
        <v>658</v>
      </c>
      <c r="B10" s="84"/>
      <c r="C10" s="84"/>
      <c r="D10" s="84"/>
      <c r="E10" s="84" t="s">
        <v>659</v>
      </c>
      <c r="F10" s="82"/>
      <c r="G10" s="82"/>
      <c r="H10" s="82"/>
    </row>
    <row r="11" spans="1:8" s="76" customFormat="1" ht="25.5" customHeight="1">
      <c r="A11" s="82"/>
      <c r="B11" s="82"/>
      <c r="C11" s="82"/>
      <c r="D11" s="82"/>
      <c r="E11" s="82"/>
      <c r="F11" s="82"/>
      <c r="G11" s="82"/>
      <c r="H11" s="82"/>
    </row>
    <row r="12" spans="1:8" s="76" customFormat="1" ht="25.5" customHeight="1">
      <c r="A12" s="82"/>
      <c r="B12" s="82"/>
      <c r="C12" s="82"/>
      <c r="D12" s="82"/>
      <c r="E12" s="82" t="s">
        <v>660</v>
      </c>
      <c r="F12" s="82"/>
      <c r="G12" s="82"/>
      <c r="H12" s="82"/>
    </row>
    <row r="13" spans="1:8" s="76" customFormat="1" ht="25.5" customHeight="1">
      <c r="A13" s="82"/>
      <c r="B13" s="82"/>
      <c r="C13" s="82"/>
      <c r="D13" s="82"/>
      <c r="E13" s="82" t="s">
        <v>661</v>
      </c>
      <c r="F13" s="82"/>
      <c r="G13" s="82"/>
      <c r="H13" s="82"/>
    </row>
    <row r="14" spans="1:8" s="76" customFormat="1" ht="25.5" customHeight="1">
      <c r="A14" s="82"/>
      <c r="B14" s="82"/>
      <c r="C14" s="82"/>
      <c r="D14" s="82"/>
      <c r="E14" s="82"/>
      <c r="F14" s="82"/>
      <c r="G14" s="82"/>
      <c r="H14" s="82"/>
    </row>
    <row r="15" spans="1:8" s="76" customFormat="1" ht="25.5" customHeight="1">
      <c r="A15" s="84" t="s">
        <v>662</v>
      </c>
      <c r="B15" s="84"/>
      <c r="C15" s="84"/>
      <c r="D15" s="84"/>
      <c r="E15" s="84" t="s">
        <v>663</v>
      </c>
      <c r="F15" s="82"/>
      <c r="G15" s="82"/>
      <c r="H15" s="82"/>
    </row>
    <row r="16" s="76" customFormat="1" ht="20.25" customHeight="1">
      <c r="A16" s="77" t="s">
        <v>664</v>
      </c>
    </row>
  </sheetData>
  <sheetProtection/>
  <mergeCells count="1">
    <mergeCell ref="A1:H1"/>
  </mergeCells>
  <printOptions horizontalCentered="1"/>
  <pageMargins left="0.75" right="0.75" top="1" bottom="1" header="0.51" footer="0.51"/>
  <pageSetup horizontalDpi="600" verticalDpi="600" orientation="landscape" paperSize="9"/>
  <headerFooter scaleWithDoc="0" alignWithMargins="0">
    <oddFooter>&amp;L&amp;"宋体"&amp;12&amp;C&amp;"宋体"&amp;12- &amp;P - &amp;R&amp;"宋体"&amp;12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pane xSplit="1" ySplit="1" topLeftCell="B2" activePane="bottomRight" state="frozen"/>
      <selection pane="bottomRight" activeCell="A2" sqref="A2"/>
    </sheetView>
  </sheetViews>
  <sheetFormatPr defaultColWidth="9.00390625" defaultRowHeight="14.25"/>
  <cols>
    <col min="1" max="1" width="30.75390625" style="0" customWidth="1"/>
    <col min="2" max="2" width="13.875" style="0" customWidth="1"/>
    <col min="3" max="3" width="15.75390625" style="0" customWidth="1"/>
    <col min="4" max="4" width="12.875" style="0" customWidth="1"/>
    <col min="5" max="5" width="13.75390625" style="0" customWidth="1"/>
    <col min="6" max="6" width="13.375" style="0" customWidth="1"/>
    <col min="7" max="7" width="22.625" style="0" customWidth="1"/>
    <col min="8" max="8" width="8.875" style="0" customWidth="1"/>
    <col min="9" max="16" width="9.00390625" style="0" customWidth="1"/>
  </cols>
  <sheetData>
    <row r="1" spans="1:7" ht="59.25" customHeight="1">
      <c r="A1" s="57" t="s">
        <v>665</v>
      </c>
      <c r="B1" s="57"/>
      <c r="C1" s="57"/>
      <c r="D1" s="57"/>
      <c r="E1" s="57"/>
      <c r="F1" s="57"/>
      <c r="G1" s="57"/>
    </row>
    <row r="2" spans="1:16" s="53" customFormat="1" ht="25.5" customHeight="1">
      <c r="A2" s="58" t="s">
        <v>666</v>
      </c>
      <c r="B2" s="58"/>
      <c r="C2" s="59"/>
      <c r="D2" s="59"/>
      <c r="E2" s="60" t="s">
        <v>2</v>
      </c>
      <c r="F2" s="60"/>
      <c r="G2" s="60"/>
      <c r="H2" s="54"/>
      <c r="I2" s="54"/>
      <c r="J2" s="54"/>
      <c r="K2" s="54"/>
      <c r="L2" s="54"/>
      <c r="M2" s="54"/>
      <c r="N2" s="54"/>
      <c r="O2" s="54"/>
      <c r="P2" s="54"/>
    </row>
    <row r="3" spans="1:7" s="54" customFormat="1" ht="48" customHeight="1">
      <c r="A3" s="61" t="s">
        <v>114</v>
      </c>
      <c r="B3" s="61" t="s">
        <v>115</v>
      </c>
      <c r="C3" s="62" t="s">
        <v>667</v>
      </c>
      <c r="D3" s="62" t="s">
        <v>668</v>
      </c>
      <c r="E3" s="62" t="s">
        <v>669</v>
      </c>
      <c r="F3" s="63" t="s">
        <v>670</v>
      </c>
      <c r="G3" s="62" t="s">
        <v>165</v>
      </c>
    </row>
    <row r="4" spans="1:7" s="55" customFormat="1" ht="27.75" customHeight="1">
      <c r="A4" s="64" t="s">
        <v>120</v>
      </c>
      <c r="B4" s="65">
        <v>11371</v>
      </c>
      <c r="C4" s="65">
        <v>6502</v>
      </c>
      <c r="D4" s="65">
        <v>64</v>
      </c>
      <c r="E4" s="65">
        <v>6040</v>
      </c>
      <c r="F4" s="65">
        <f aca="true" t="shared" si="0" ref="F4:F7">B4+C4-E4</f>
        <v>11833</v>
      </c>
      <c r="G4" s="66"/>
    </row>
    <row r="5" spans="1:7" s="55" customFormat="1" ht="27.75" customHeight="1">
      <c r="A5" s="64" t="s">
        <v>121</v>
      </c>
      <c r="B5" s="65">
        <v>10130</v>
      </c>
      <c r="C5" s="65">
        <v>12448</v>
      </c>
      <c r="D5" s="65">
        <v>5000</v>
      </c>
      <c r="E5" s="65">
        <v>11911</v>
      </c>
      <c r="F5" s="65">
        <f t="shared" si="0"/>
        <v>10667</v>
      </c>
      <c r="G5" s="66"/>
    </row>
    <row r="6" spans="1:7" s="55" customFormat="1" ht="27.75" customHeight="1">
      <c r="A6" s="64" t="s">
        <v>122</v>
      </c>
      <c r="B6" s="65">
        <v>6136</v>
      </c>
      <c r="C6" s="65">
        <v>3363</v>
      </c>
      <c r="D6" s="65">
        <v>2330</v>
      </c>
      <c r="E6" s="65">
        <v>2297</v>
      </c>
      <c r="F6" s="65">
        <f t="shared" si="0"/>
        <v>7202</v>
      </c>
      <c r="G6" s="66"/>
    </row>
    <row r="7" spans="1:7" s="55" customFormat="1" ht="27.75" customHeight="1">
      <c r="A7" s="64" t="s">
        <v>123</v>
      </c>
      <c r="B7" s="65">
        <v>808</v>
      </c>
      <c r="C7" s="65">
        <v>230</v>
      </c>
      <c r="D7" s="65"/>
      <c r="E7" s="65">
        <v>68</v>
      </c>
      <c r="F7" s="65">
        <f t="shared" si="0"/>
        <v>970</v>
      </c>
      <c r="G7" s="66"/>
    </row>
    <row r="8" spans="1:7" ht="27.75" customHeight="1">
      <c r="A8" s="67"/>
      <c r="B8" s="68"/>
      <c r="C8" s="65"/>
      <c r="D8" s="65"/>
      <c r="E8" s="65"/>
      <c r="F8" s="69"/>
      <c r="G8" s="70"/>
    </row>
    <row r="9" spans="1:7" ht="27.75" customHeight="1">
      <c r="A9" s="71"/>
      <c r="B9" s="72"/>
      <c r="C9" s="65"/>
      <c r="D9" s="65"/>
      <c r="E9" s="65"/>
      <c r="F9" s="69"/>
      <c r="G9" s="65"/>
    </row>
    <row r="10" spans="1:7" ht="27.75" customHeight="1">
      <c r="A10" s="73"/>
      <c r="B10" s="74"/>
      <c r="C10" s="65"/>
      <c r="D10" s="65"/>
      <c r="E10" s="65"/>
      <c r="F10" s="69"/>
      <c r="G10" s="65"/>
    </row>
    <row r="11" spans="1:7" s="56" customFormat="1" ht="27.75" customHeight="1">
      <c r="A11" s="61" t="s">
        <v>124</v>
      </c>
      <c r="B11" s="75">
        <f aca="true" t="shared" si="1" ref="B11:F11">SUM(B4:B7)</f>
        <v>28445</v>
      </c>
      <c r="C11" s="75">
        <f>SUM(C4:C8)</f>
        <v>22543</v>
      </c>
      <c r="D11" s="75">
        <f t="shared" si="1"/>
        <v>7394</v>
      </c>
      <c r="E11" s="75">
        <f t="shared" si="1"/>
        <v>20316</v>
      </c>
      <c r="F11" s="75">
        <f t="shared" si="1"/>
        <v>30672</v>
      </c>
      <c r="G11" s="61"/>
    </row>
  </sheetData>
  <sheetProtection/>
  <mergeCells count="2">
    <mergeCell ref="A1:G1"/>
    <mergeCell ref="E2:G2"/>
  </mergeCells>
  <printOptions horizontalCentered="1"/>
  <pageMargins left="0.75" right="0.55" top="0.7900000000000001" bottom="0.7900000000000001" header="0.51" footer="0.51"/>
  <pageSetup firstPageNumber="9" useFirstPageNumber="1" horizontalDpi="600" verticalDpi="600" orientation="landscape" paperSize="9" scale="95"/>
  <headerFooter scaleWithDoc="0" alignWithMargins="0">
    <oddFooter xml:space="preserve">&amp;C- &amp;P -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07"/>
  <sheetViews>
    <sheetView showGridLines="0" workbookViewId="0" topLeftCell="A1">
      <selection activeCell="A14" sqref="A14"/>
    </sheetView>
  </sheetViews>
  <sheetFormatPr defaultColWidth="9.00390625" defaultRowHeight="14.25"/>
  <cols>
    <col min="1" max="1" width="57.25390625" style="36" customWidth="1"/>
    <col min="2" max="2" width="24.00390625" style="36" customWidth="1"/>
    <col min="3" max="4" width="19.625" style="36" customWidth="1"/>
    <col min="5" max="16384" width="9.00390625" style="36" customWidth="1"/>
  </cols>
  <sheetData>
    <row r="1" spans="1:4" ht="48.75" customHeight="1">
      <c r="A1" s="38" t="s">
        <v>671</v>
      </c>
      <c r="B1" s="38"/>
      <c r="C1" s="38"/>
      <c r="D1" s="38"/>
    </row>
    <row r="2" spans="1:5" ht="30.75" customHeight="1">
      <c r="A2" s="39" t="s">
        <v>672</v>
      </c>
      <c r="C2" s="40" t="s">
        <v>2</v>
      </c>
      <c r="D2" s="40"/>
      <c r="E2" s="48"/>
    </row>
    <row r="3" spans="1:4" ht="24" customHeight="1">
      <c r="A3" s="41" t="s">
        <v>673</v>
      </c>
      <c r="B3" s="41" t="s">
        <v>674</v>
      </c>
      <c r="C3" s="41" t="s">
        <v>675</v>
      </c>
      <c r="D3" s="42" t="s">
        <v>93</v>
      </c>
    </row>
    <row r="4" spans="1:4" s="47" customFormat="1" ht="24" customHeight="1">
      <c r="A4" s="43" t="s">
        <v>676</v>
      </c>
      <c r="B4" s="49" t="s">
        <v>677</v>
      </c>
      <c r="C4" s="45">
        <v>34212.7977</v>
      </c>
      <c r="D4" s="50"/>
    </row>
    <row r="5" spans="1:4" s="47" customFormat="1" ht="24" customHeight="1">
      <c r="A5" s="51" t="s">
        <v>678</v>
      </c>
      <c r="B5" s="49" t="s">
        <v>677</v>
      </c>
      <c r="C5" s="45">
        <v>9780</v>
      </c>
      <c r="D5" s="50"/>
    </row>
    <row r="6" spans="1:4" s="47" customFormat="1" ht="24" customHeight="1">
      <c r="A6" s="51" t="s">
        <v>679</v>
      </c>
      <c r="B6" s="52" t="s">
        <v>680</v>
      </c>
      <c r="C6" s="45">
        <v>868</v>
      </c>
      <c r="D6" s="50"/>
    </row>
    <row r="7" spans="1:4" s="47" customFormat="1" ht="24" customHeight="1">
      <c r="A7" s="51" t="s">
        <v>681</v>
      </c>
      <c r="B7" s="52" t="s">
        <v>682</v>
      </c>
      <c r="C7" s="45">
        <v>386</v>
      </c>
      <c r="D7" s="50"/>
    </row>
    <row r="8" spans="1:4" s="47" customFormat="1" ht="24" customHeight="1">
      <c r="A8" s="51" t="s">
        <v>683</v>
      </c>
      <c r="B8" s="52" t="s">
        <v>684</v>
      </c>
      <c r="C8" s="45">
        <v>24</v>
      </c>
      <c r="D8" s="50"/>
    </row>
    <row r="9" spans="1:4" s="47" customFormat="1" ht="24" customHeight="1">
      <c r="A9" s="43" t="s">
        <v>685</v>
      </c>
      <c r="B9" s="52" t="s">
        <v>686</v>
      </c>
      <c r="C9" s="45">
        <v>460</v>
      </c>
      <c r="D9" s="50"/>
    </row>
    <row r="10" spans="1:4" s="47" customFormat="1" ht="24" customHeight="1">
      <c r="A10" s="43" t="s">
        <v>687</v>
      </c>
      <c r="B10" s="52" t="s">
        <v>688</v>
      </c>
      <c r="C10" s="45">
        <v>820</v>
      </c>
      <c r="D10" s="50"/>
    </row>
    <row r="11" spans="1:4" s="47" customFormat="1" ht="24" customHeight="1">
      <c r="A11" s="43" t="s">
        <v>689</v>
      </c>
      <c r="B11" s="52" t="s">
        <v>690</v>
      </c>
      <c r="C11" s="45">
        <v>7214</v>
      </c>
      <c r="D11" s="50"/>
    </row>
    <row r="12" spans="1:4" s="47" customFormat="1" ht="24" customHeight="1">
      <c r="A12" s="43" t="s">
        <v>691</v>
      </c>
      <c r="B12" s="52" t="s">
        <v>692</v>
      </c>
      <c r="C12" s="45">
        <v>8</v>
      </c>
      <c r="D12" s="50"/>
    </row>
    <row r="13" spans="1:4" s="47" customFormat="1" ht="24" customHeight="1">
      <c r="A13" s="43" t="s">
        <v>693</v>
      </c>
      <c r="B13" s="52" t="s">
        <v>677</v>
      </c>
      <c r="C13" s="45">
        <v>4228</v>
      </c>
      <c r="D13" s="50"/>
    </row>
    <row r="14" spans="1:4" s="47" customFormat="1" ht="24" customHeight="1">
      <c r="A14" s="43" t="s">
        <v>694</v>
      </c>
      <c r="B14" s="52" t="s">
        <v>695</v>
      </c>
      <c r="C14" s="45">
        <v>212</v>
      </c>
      <c r="D14" s="50"/>
    </row>
    <row r="15" spans="1:4" s="47" customFormat="1" ht="24" customHeight="1">
      <c r="A15" s="43" t="s">
        <v>696</v>
      </c>
      <c r="B15" s="52" t="s">
        <v>697</v>
      </c>
      <c r="C15" s="45">
        <v>4016</v>
      </c>
      <c r="D15" s="50"/>
    </row>
    <row r="16" spans="1:4" s="47" customFormat="1" ht="24" customHeight="1">
      <c r="A16" s="43" t="s">
        <v>698</v>
      </c>
      <c r="B16" s="52" t="s">
        <v>677</v>
      </c>
      <c r="C16" s="45">
        <v>123.929</v>
      </c>
      <c r="D16" s="50"/>
    </row>
    <row r="17" spans="1:4" s="47" customFormat="1" ht="24" customHeight="1">
      <c r="A17" s="43" t="s">
        <v>699</v>
      </c>
      <c r="B17" s="52" t="s">
        <v>700</v>
      </c>
      <c r="C17" s="45">
        <v>2.19</v>
      </c>
      <c r="D17" s="50"/>
    </row>
    <row r="18" spans="1:4" s="47" customFormat="1" ht="24" customHeight="1">
      <c r="A18" s="43" t="s">
        <v>701</v>
      </c>
      <c r="B18" s="52" t="s">
        <v>702</v>
      </c>
      <c r="C18" s="45">
        <v>2</v>
      </c>
      <c r="D18" s="50"/>
    </row>
    <row r="19" spans="1:4" s="47" customFormat="1" ht="24" customHeight="1">
      <c r="A19" s="43" t="s">
        <v>703</v>
      </c>
      <c r="B19" s="52" t="s">
        <v>704</v>
      </c>
      <c r="C19" s="45">
        <v>4.5</v>
      </c>
      <c r="D19" s="50"/>
    </row>
    <row r="20" spans="1:4" s="47" customFormat="1" ht="24" customHeight="1">
      <c r="A20" s="43" t="s">
        <v>705</v>
      </c>
      <c r="B20" s="52" t="s">
        <v>706</v>
      </c>
      <c r="C20" s="45">
        <v>7</v>
      </c>
      <c r="D20" s="50"/>
    </row>
    <row r="21" spans="1:4" s="47" customFormat="1" ht="24" customHeight="1">
      <c r="A21" s="43" t="s">
        <v>707</v>
      </c>
      <c r="B21" s="52" t="s">
        <v>708</v>
      </c>
      <c r="C21" s="45">
        <v>7</v>
      </c>
      <c r="D21" s="50"/>
    </row>
    <row r="22" spans="1:4" s="47" customFormat="1" ht="24" customHeight="1">
      <c r="A22" s="43" t="s">
        <v>709</v>
      </c>
      <c r="B22" s="52" t="s">
        <v>710</v>
      </c>
      <c r="C22" s="45">
        <v>47.5</v>
      </c>
      <c r="D22" s="50"/>
    </row>
    <row r="23" spans="1:4" s="47" customFormat="1" ht="24" customHeight="1">
      <c r="A23" s="43" t="s">
        <v>711</v>
      </c>
      <c r="B23" s="52" t="s">
        <v>712</v>
      </c>
      <c r="C23" s="45">
        <v>5.54</v>
      </c>
      <c r="D23" s="50"/>
    </row>
    <row r="24" spans="1:4" s="47" customFormat="1" ht="24" customHeight="1">
      <c r="A24" s="43" t="s">
        <v>713</v>
      </c>
      <c r="B24" s="52" t="s">
        <v>714</v>
      </c>
      <c r="C24" s="45">
        <v>1.93</v>
      </c>
      <c r="D24" s="50"/>
    </row>
    <row r="25" spans="1:4" s="47" customFormat="1" ht="24" customHeight="1">
      <c r="A25" s="43" t="s">
        <v>715</v>
      </c>
      <c r="B25" s="52" t="s">
        <v>716</v>
      </c>
      <c r="C25" s="45">
        <v>9.58</v>
      </c>
      <c r="D25" s="50"/>
    </row>
    <row r="26" spans="1:4" s="47" customFormat="1" ht="24" customHeight="1">
      <c r="A26" s="43" t="s">
        <v>717</v>
      </c>
      <c r="B26" s="52" t="s">
        <v>718</v>
      </c>
      <c r="C26" s="45">
        <v>1.989</v>
      </c>
      <c r="D26" s="50"/>
    </row>
    <row r="27" spans="1:4" s="47" customFormat="1" ht="24" customHeight="1">
      <c r="A27" s="43" t="s">
        <v>719</v>
      </c>
      <c r="B27" s="52" t="s">
        <v>720</v>
      </c>
      <c r="C27" s="45">
        <v>0.7</v>
      </c>
      <c r="D27" s="50"/>
    </row>
    <row r="28" spans="1:4" s="47" customFormat="1" ht="24" customHeight="1">
      <c r="A28" s="43" t="s">
        <v>721</v>
      </c>
      <c r="B28" s="52" t="s">
        <v>722</v>
      </c>
      <c r="C28" s="45">
        <v>34</v>
      </c>
      <c r="D28" s="50"/>
    </row>
    <row r="29" spans="1:4" s="47" customFormat="1" ht="24" customHeight="1">
      <c r="A29" s="43" t="s">
        <v>723</v>
      </c>
      <c r="B29" s="52" t="s">
        <v>677</v>
      </c>
      <c r="C29" s="45">
        <v>9.6</v>
      </c>
      <c r="D29" s="50"/>
    </row>
    <row r="30" spans="1:4" s="47" customFormat="1" ht="24" customHeight="1">
      <c r="A30" s="43" t="s">
        <v>724</v>
      </c>
      <c r="B30" s="52" t="s">
        <v>725</v>
      </c>
      <c r="C30" s="45">
        <v>9.6</v>
      </c>
      <c r="D30" s="50"/>
    </row>
    <row r="31" spans="1:4" s="47" customFormat="1" ht="24" customHeight="1">
      <c r="A31" s="43" t="s">
        <v>726</v>
      </c>
      <c r="B31" s="52" t="s">
        <v>677</v>
      </c>
      <c r="C31" s="45">
        <v>2134</v>
      </c>
      <c r="D31" s="50"/>
    </row>
    <row r="32" spans="1:4" s="47" customFormat="1" ht="24" customHeight="1">
      <c r="A32" s="43" t="s">
        <v>727</v>
      </c>
      <c r="B32" s="52" t="s">
        <v>728</v>
      </c>
      <c r="C32" s="45">
        <v>37</v>
      </c>
      <c r="D32" s="50"/>
    </row>
    <row r="33" spans="1:4" s="47" customFormat="1" ht="24" customHeight="1">
      <c r="A33" s="43" t="s">
        <v>729</v>
      </c>
      <c r="B33" s="52" t="s">
        <v>730</v>
      </c>
      <c r="C33" s="45">
        <v>1392</v>
      </c>
      <c r="D33" s="50"/>
    </row>
    <row r="34" spans="1:4" s="47" customFormat="1" ht="24" customHeight="1">
      <c r="A34" s="43" t="s">
        <v>731</v>
      </c>
      <c r="B34" s="52" t="s">
        <v>732</v>
      </c>
      <c r="C34" s="45">
        <v>245</v>
      </c>
      <c r="D34" s="50"/>
    </row>
    <row r="35" spans="1:4" s="47" customFormat="1" ht="24" customHeight="1">
      <c r="A35" s="43" t="s">
        <v>733</v>
      </c>
      <c r="B35" s="52" t="s">
        <v>734</v>
      </c>
      <c r="C35" s="45">
        <v>460</v>
      </c>
      <c r="D35" s="50"/>
    </row>
    <row r="36" spans="1:4" s="47" customFormat="1" ht="24" customHeight="1">
      <c r="A36" s="43" t="s">
        <v>735</v>
      </c>
      <c r="B36" s="52" t="s">
        <v>677</v>
      </c>
      <c r="C36" s="45">
        <v>328</v>
      </c>
      <c r="D36" s="50"/>
    </row>
    <row r="37" spans="1:4" s="47" customFormat="1" ht="24" customHeight="1">
      <c r="A37" s="43" t="s">
        <v>736</v>
      </c>
      <c r="B37" s="52" t="s">
        <v>737</v>
      </c>
      <c r="C37" s="45">
        <v>192</v>
      </c>
      <c r="D37" s="50"/>
    </row>
    <row r="38" spans="1:4" s="47" customFormat="1" ht="24" customHeight="1">
      <c r="A38" s="43" t="s">
        <v>738</v>
      </c>
      <c r="B38" s="52" t="s">
        <v>739</v>
      </c>
      <c r="C38" s="45">
        <v>136</v>
      </c>
      <c r="D38" s="50"/>
    </row>
    <row r="39" spans="1:4" s="47" customFormat="1" ht="24" customHeight="1">
      <c r="A39" s="43" t="s">
        <v>740</v>
      </c>
      <c r="B39" s="52" t="s">
        <v>677</v>
      </c>
      <c r="C39" s="45">
        <v>8154.78</v>
      </c>
      <c r="D39" s="50"/>
    </row>
    <row r="40" spans="1:4" s="47" customFormat="1" ht="24" customHeight="1">
      <c r="A40" s="43" t="s">
        <v>741</v>
      </c>
      <c r="B40" s="52" t="s">
        <v>742</v>
      </c>
      <c r="C40" s="45">
        <v>136.24</v>
      </c>
      <c r="D40" s="50"/>
    </row>
    <row r="41" spans="1:4" s="47" customFormat="1" ht="24" customHeight="1">
      <c r="A41" s="43" t="s">
        <v>743</v>
      </c>
      <c r="B41" s="52" t="s">
        <v>744</v>
      </c>
      <c r="C41" s="45">
        <v>619.04</v>
      </c>
      <c r="D41" s="50"/>
    </row>
    <row r="42" spans="1:4" s="47" customFormat="1" ht="24" customHeight="1">
      <c r="A42" s="43" t="s">
        <v>745</v>
      </c>
      <c r="B42" s="52" t="s">
        <v>746</v>
      </c>
      <c r="C42" s="45">
        <v>222</v>
      </c>
      <c r="D42" s="50"/>
    </row>
    <row r="43" spans="1:4" s="47" customFormat="1" ht="24" customHeight="1">
      <c r="A43" s="43" t="s">
        <v>747</v>
      </c>
      <c r="B43" s="52" t="s">
        <v>748</v>
      </c>
      <c r="C43" s="45">
        <v>28</v>
      </c>
      <c r="D43" s="50"/>
    </row>
    <row r="44" spans="1:4" s="47" customFormat="1" ht="24" customHeight="1">
      <c r="A44" s="43" t="s">
        <v>749</v>
      </c>
      <c r="B44" s="52" t="s">
        <v>750</v>
      </c>
      <c r="C44" s="45">
        <v>4</v>
      </c>
      <c r="D44" s="50"/>
    </row>
    <row r="45" spans="1:4" s="47" customFormat="1" ht="24" customHeight="1">
      <c r="A45" s="43" t="s">
        <v>751</v>
      </c>
      <c r="B45" s="52" t="s">
        <v>750</v>
      </c>
      <c r="C45" s="45">
        <v>1</v>
      </c>
      <c r="D45" s="50"/>
    </row>
    <row r="46" spans="1:4" s="47" customFormat="1" ht="24" customHeight="1">
      <c r="A46" s="43" t="s">
        <v>752</v>
      </c>
      <c r="B46" s="52" t="s">
        <v>753</v>
      </c>
      <c r="C46" s="45">
        <v>2.5</v>
      </c>
      <c r="D46" s="50"/>
    </row>
    <row r="47" spans="1:4" s="47" customFormat="1" ht="24" customHeight="1">
      <c r="A47" s="43" t="s">
        <v>754</v>
      </c>
      <c r="B47" s="52" t="s">
        <v>755</v>
      </c>
      <c r="C47" s="45">
        <v>3</v>
      </c>
      <c r="D47" s="50"/>
    </row>
    <row r="48" spans="1:4" s="47" customFormat="1" ht="24" customHeight="1">
      <c r="A48" s="43" t="s">
        <v>756</v>
      </c>
      <c r="B48" s="52" t="s">
        <v>757</v>
      </c>
      <c r="C48" s="45">
        <v>3240</v>
      </c>
      <c r="D48" s="50"/>
    </row>
    <row r="49" spans="1:4" s="47" customFormat="1" ht="24" customHeight="1">
      <c r="A49" s="43" t="s">
        <v>758</v>
      </c>
      <c r="B49" s="52" t="s">
        <v>757</v>
      </c>
      <c r="C49" s="45">
        <v>1009</v>
      </c>
      <c r="D49" s="50"/>
    </row>
    <row r="50" spans="1:4" s="47" customFormat="1" ht="24" customHeight="1">
      <c r="A50" s="43" t="s">
        <v>759</v>
      </c>
      <c r="B50" s="52" t="s">
        <v>757</v>
      </c>
      <c r="C50" s="45">
        <v>252</v>
      </c>
      <c r="D50" s="50"/>
    </row>
    <row r="51" spans="1:4" s="47" customFormat="1" ht="24" customHeight="1">
      <c r="A51" s="43" t="s">
        <v>760</v>
      </c>
      <c r="B51" s="52" t="s">
        <v>757</v>
      </c>
      <c r="C51" s="45">
        <v>142</v>
      </c>
      <c r="D51" s="50"/>
    </row>
    <row r="52" spans="1:4" s="47" customFormat="1" ht="24" customHeight="1">
      <c r="A52" s="43" t="s">
        <v>761</v>
      </c>
      <c r="B52" s="52" t="s">
        <v>757</v>
      </c>
      <c r="C52" s="45">
        <v>954</v>
      </c>
      <c r="D52" s="50"/>
    </row>
    <row r="53" spans="1:4" s="47" customFormat="1" ht="24" customHeight="1">
      <c r="A53" s="43" t="s">
        <v>762</v>
      </c>
      <c r="B53" s="52" t="s">
        <v>763</v>
      </c>
      <c r="C53" s="45">
        <v>198</v>
      </c>
      <c r="D53" s="50"/>
    </row>
    <row r="54" spans="1:4" s="47" customFormat="1" ht="24" customHeight="1">
      <c r="A54" s="43" t="s">
        <v>764</v>
      </c>
      <c r="B54" s="52" t="s">
        <v>765</v>
      </c>
      <c r="C54" s="45">
        <v>465</v>
      </c>
      <c r="D54" s="50"/>
    </row>
    <row r="55" spans="1:4" s="47" customFormat="1" ht="24" customHeight="1">
      <c r="A55" s="43" t="s">
        <v>766</v>
      </c>
      <c r="B55" s="52" t="s">
        <v>767</v>
      </c>
      <c r="C55" s="45">
        <v>627</v>
      </c>
      <c r="D55" s="50"/>
    </row>
    <row r="56" spans="1:4" s="47" customFormat="1" ht="24" customHeight="1">
      <c r="A56" s="43" t="s">
        <v>768</v>
      </c>
      <c r="B56" s="52" t="s">
        <v>769</v>
      </c>
      <c r="C56" s="45">
        <v>252</v>
      </c>
      <c r="D56" s="50"/>
    </row>
    <row r="57" spans="1:4" s="47" customFormat="1" ht="24" customHeight="1">
      <c r="A57" s="43" t="s">
        <v>770</v>
      </c>
      <c r="B57" s="52" t="s">
        <v>677</v>
      </c>
      <c r="C57" s="45">
        <v>700</v>
      </c>
      <c r="D57" s="50"/>
    </row>
    <row r="58" spans="1:4" s="47" customFormat="1" ht="24" customHeight="1">
      <c r="A58" s="43" t="s">
        <v>771</v>
      </c>
      <c r="B58" s="52" t="s">
        <v>772</v>
      </c>
      <c r="C58" s="45">
        <v>700</v>
      </c>
      <c r="D58" s="50"/>
    </row>
    <row r="59" spans="1:4" s="47" customFormat="1" ht="24" customHeight="1">
      <c r="A59" s="43" t="s">
        <v>773</v>
      </c>
      <c r="B59" s="52" t="s">
        <v>677</v>
      </c>
      <c r="C59" s="45">
        <v>2850</v>
      </c>
      <c r="D59" s="50"/>
    </row>
    <row r="60" spans="1:4" s="47" customFormat="1" ht="24" customHeight="1">
      <c r="A60" s="43" t="s">
        <v>774</v>
      </c>
      <c r="B60" s="52" t="s">
        <v>775</v>
      </c>
      <c r="C60" s="45">
        <v>117</v>
      </c>
      <c r="D60" s="50"/>
    </row>
    <row r="61" spans="1:4" s="47" customFormat="1" ht="24" customHeight="1">
      <c r="A61" s="43" t="s">
        <v>776</v>
      </c>
      <c r="B61" s="52" t="s">
        <v>777</v>
      </c>
      <c r="C61" s="45">
        <v>2733</v>
      </c>
      <c r="D61" s="50"/>
    </row>
    <row r="62" spans="1:4" s="47" customFormat="1" ht="24" customHeight="1">
      <c r="A62" s="43" t="s">
        <v>778</v>
      </c>
      <c r="B62" s="52" t="s">
        <v>677</v>
      </c>
      <c r="C62" s="45">
        <v>595</v>
      </c>
      <c r="D62" s="50"/>
    </row>
    <row r="63" spans="1:4" s="47" customFormat="1" ht="24" customHeight="1">
      <c r="A63" s="43" t="s">
        <v>779</v>
      </c>
      <c r="B63" s="52" t="s">
        <v>780</v>
      </c>
      <c r="C63" s="45">
        <v>595</v>
      </c>
      <c r="D63" s="50"/>
    </row>
    <row r="64" spans="1:4" s="47" customFormat="1" ht="24" customHeight="1">
      <c r="A64" s="43" t="s">
        <v>781</v>
      </c>
      <c r="B64" s="52" t="s">
        <v>677</v>
      </c>
      <c r="C64" s="45">
        <v>2181.81</v>
      </c>
      <c r="D64" s="50"/>
    </row>
    <row r="65" spans="1:4" s="47" customFormat="1" ht="24" customHeight="1">
      <c r="A65" s="43" t="s">
        <v>782</v>
      </c>
      <c r="B65" s="52" t="s">
        <v>783</v>
      </c>
      <c r="C65" s="45">
        <v>63</v>
      </c>
      <c r="D65" s="50"/>
    </row>
    <row r="66" spans="1:4" s="47" customFormat="1" ht="24" customHeight="1">
      <c r="A66" s="43" t="s">
        <v>782</v>
      </c>
      <c r="B66" s="52" t="s">
        <v>784</v>
      </c>
      <c r="C66" s="45">
        <v>46</v>
      </c>
      <c r="D66" s="50"/>
    </row>
    <row r="67" spans="1:4" s="47" customFormat="1" ht="24" customHeight="1">
      <c r="A67" s="43" t="s">
        <v>785</v>
      </c>
      <c r="B67" s="52" t="s">
        <v>786</v>
      </c>
      <c r="C67" s="45">
        <v>46</v>
      </c>
      <c r="D67" s="50"/>
    </row>
    <row r="68" spans="1:4" s="47" customFormat="1" ht="24" customHeight="1">
      <c r="A68" s="43" t="s">
        <v>787</v>
      </c>
      <c r="B68" s="52" t="s">
        <v>788</v>
      </c>
      <c r="C68" s="45">
        <v>9</v>
      </c>
      <c r="D68" s="50"/>
    </row>
    <row r="69" spans="1:4" s="47" customFormat="1" ht="24" customHeight="1">
      <c r="A69" s="43" t="s">
        <v>789</v>
      </c>
      <c r="B69" s="52" t="s">
        <v>790</v>
      </c>
      <c r="C69" s="45">
        <v>21.81</v>
      </c>
      <c r="D69" s="50"/>
    </row>
    <row r="70" spans="1:4" s="47" customFormat="1" ht="24" customHeight="1">
      <c r="A70" s="43" t="s">
        <v>791</v>
      </c>
      <c r="B70" s="52" t="s">
        <v>792</v>
      </c>
      <c r="C70" s="45">
        <v>6</v>
      </c>
      <c r="D70" s="50"/>
    </row>
    <row r="71" spans="1:4" s="47" customFormat="1" ht="24" customHeight="1">
      <c r="A71" s="43" t="s">
        <v>793</v>
      </c>
      <c r="B71" s="52" t="s">
        <v>714</v>
      </c>
      <c r="C71" s="45">
        <v>41</v>
      </c>
      <c r="D71" s="50"/>
    </row>
    <row r="72" spans="1:4" s="47" customFormat="1" ht="24" customHeight="1">
      <c r="A72" s="43" t="s">
        <v>794</v>
      </c>
      <c r="B72" s="52" t="s">
        <v>714</v>
      </c>
      <c r="C72" s="45">
        <v>12</v>
      </c>
      <c r="D72" s="50"/>
    </row>
    <row r="73" spans="1:4" s="47" customFormat="1" ht="24" customHeight="1">
      <c r="A73" s="43" t="s">
        <v>795</v>
      </c>
      <c r="B73" s="52" t="s">
        <v>796</v>
      </c>
      <c r="C73" s="45">
        <v>13</v>
      </c>
      <c r="D73" s="50"/>
    </row>
    <row r="74" spans="1:4" s="47" customFormat="1" ht="24" customHeight="1">
      <c r="A74" s="43" t="s">
        <v>795</v>
      </c>
      <c r="B74" s="52" t="s">
        <v>797</v>
      </c>
      <c r="C74" s="45">
        <v>5</v>
      </c>
      <c r="D74" s="50"/>
    </row>
    <row r="75" spans="1:4" s="47" customFormat="1" ht="24" customHeight="1">
      <c r="A75" s="43" t="s">
        <v>798</v>
      </c>
      <c r="B75" s="52" t="s">
        <v>799</v>
      </c>
      <c r="C75" s="45">
        <v>1474</v>
      </c>
      <c r="D75" s="50"/>
    </row>
    <row r="76" spans="1:4" s="47" customFormat="1" ht="24" customHeight="1">
      <c r="A76" s="43" t="s">
        <v>800</v>
      </c>
      <c r="B76" s="52" t="s">
        <v>801</v>
      </c>
      <c r="C76" s="45">
        <v>368</v>
      </c>
      <c r="D76" s="50"/>
    </row>
    <row r="77" spans="1:4" s="47" customFormat="1" ht="24" customHeight="1">
      <c r="A77" s="43" t="s">
        <v>802</v>
      </c>
      <c r="B77" s="52" t="s">
        <v>803</v>
      </c>
      <c r="C77" s="45">
        <v>77</v>
      </c>
      <c r="D77" s="50"/>
    </row>
    <row r="78" spans="1:4" s="47" customFormat="1" ht="24" customHeight="1">
      <c r="A78" s="43" t="s">
        <v>804</v>
      </c>
      <c r="B78" s="52" t="s">
        <v>677</v>
      </c>
      <c r="C78" s="45">
        <v>1488.8087</v>
      </c>
      <c r="D78" s="50"/>
    </row>
    <row r="79" spans="1:4" s="47" customFormat="1" ht="24" customHeight="1">
      <c r="A79" s="43" t="s">
        <v>805</v>
      </c>
      <c r="B79" s="52" t="s">
        <v>806</v>
      </c>
      <c r="C79" s="45">
        <v>15.7</v>
      </c>
      <c r="D79" s="50"/>
    </row>
    <row r="80" spans="1:4" s="47" customFormat="1" ht="24" customHeight="1">
      <c r="A80" s="43" t="s">
        <v>807</v>
      </c>
      <c r="B80" s="52" t="s">
        <v>808</v>
      </c>
      <c r="C80" s="45">
        <v>0.48</v>
      </c>
      <c r="D80" s="50"/>
    </row>
    <row r="81" spans="1:4" s="47" customFormat="1" ht="24" customHeight="1">
      <c r="A81" s="43" t="s">
        <v>809</v>
      </c>
      <c r="B81" s="52" t="s">
        <v>810</v>
      </c>
      <c r="C81" s="45">
        <v>0.7191</v>
      </c>
      <c r="D81" s="50"/>
    </row>
    <row r="82" spans="1:4" s="47" customFormat="1" ht="24" customHeight="1">
      <c r="A82" s="43" t="s">
        <v>811</v>
      </c>
      <c r="B82" s="52" t="s">
        <v>812</v>
      </c>
      <c r="C82" s="45">
        <v>0.3596</v>
      </c>
      <c r="D82" s="50"/>
    </row>
    <row r="83" spans="1:4" s="47" customFormat="1" ht="24" customHeight="1">
      <c r="A83" s="43" t="s">
        <v>813</v>
      </c>
      <c r="B83" s="52" t="s">
        <v>814</v>
      </c>
      <c r="C83" s="45">
        <v>394.476</v>
      </c>
      <c r="D83" s="50"/>
    </row>
    <row r="84" spans="1:4" s="47" customFormat="1" ht="24" customHeight="1">
      <c r="A84" s="43" t="s">
        <v>815</v>
      </c>
      <c r="B84" s="52" t="s">
        <v>816</v>
      </c>
      <c r="C84" s="45">
        <v>26.074</v>
      </c>
      <c r="D84" s="50"/>
    </row>
    <row r="85" spans="1:4" s="47" customFormat="1" ht="24" customHeight="1">
      <c r="A85" s="43" t="s">
        <v>817</v>
      </c>
      <c r="B85" s="52" t="s">
        <v>818</v>
      </c>
      <c r="C85" s="45">
        <v>872</v>
      </c>
      <c r="D85" s="50"/>
    </row>
    <row r="86" spans="1:4" s="47" customFormat="1" ht="24" customHeight="1">
      <c r="A86" s="43" t="s">
        <v>819</v>
      </c>
      <c r="B86" s="52" t="s">
        <v>820</v>
      </c>
      <c r="C86" s="45">
        <v>179</v>
      </c>
      <c r="D86" s="50"/>
    </row>
    <row r="87" spans="1:4" s="47" customFormat="1" ht="24" customHeight="1">
      <c r="A87" s="43" t="s">
        <v>821</v>
      </c>
      <c r="B87" s="52" t="s">
        <v>677</v>
      </c>
      <c r="C87" s="45">
        <v>1114.54</v>
      </c>
      <c r="D87" s="50"/>
    </row>
    <row r="88" spans="1:4" s="47" customFormat="1" ht="24" customHeight="1">
      <c r="A88" s="43" t="s">
        <v>822</v>
      </c>
      <c r="B88" s="52" t="s">
        <v>823</v>
      </c>
      <c r="C88" s="45">
        <v>13</v>
      </c>
      <c r="D88" s="50"/>
    </row>
    <row r="89" spans="1:4" s="47" customFormat="1" ht="24" customHeight="1">
      <c r="A89" s="43" t="s">
        <v>824</v>
      </c>
      <c r="B89" s="52" t="s">
        <v>825</v>
      </c>
      <c r="C89" s="45">
        <v>22.42</v>
      </c>
      <c r="D89" s="50"/>
    </row>
    <row r="90" spans="1:4" s="47" customFormat="1" ht="24" customHeight="1">
      <c r="A90" s="43" t="s">
        <v>826</v>
      </c>
      <c r="B90" s="52" t="s">
        <v>827</v>
      </c>
      <c r="C90" s="45">
        <v>3.1</v>
      </c>
      <c r="D90" s="50"/>
    </row>
    <row r="91" spans="1:4" s="47" customFormat="1" ht="24" customHeight="1">
      <c r="A91" s="43" t="s">
        <v>828</v>
      </c>
      <c r="B91" s="52" t="s">
        <v>827</v>
      </c>
      <c r="C91" s="45">
        <v>10.8</v>
      </c>
      <c r="D91" s="50"/>
    </row>
    <row r="92" spans="1:4" s="47" customFormat="1" ht="24" customHeight="1">
      <c r="A92" s="43" t="s">
        <v>829</v>
      </c>
      <c r="B92" s="52" t="s">
        <v>830</v>
      </c>
      <c r="C92" s="45">
        <v>3.9</v>
      </c>
      <c r="D92" s="50"/>
    </row>
    <row r="93" spans="1:4" s="47" customFormat="1" ht="24" customHeight="1">
      <c r="A93" s="43" t="s">
        <v>831</v>
      </c>
      <c r="B93" s="52" t="s">
        <v>832</v>
      </c>
      <c r="C93" s="45">
        <v>27.3</v>
      </c>
      <c r="D93" s="50"/>
    </row>
    <row r="94" spans="1:4" s="47" customFormat="1" ht="24" customHeight="1">
      <c r="A94" s="43" t="s">
        <v>833</v>
      </c>
      <c r="B94" s="52" t="s">
        <v>834</v>
      </c>
      <c r="C94" s="45">
        <v>8.3</v>
      </c>
      <c r="D94" s="50"/>
    </row>
    <row r="95" spans="1:4" s="47" customFormat="1" ht="24" customHeight="1">
      <c r="A95" s="43" t="s">
        <v>835</v>
      </c>
      <c r="B95" s="52" t="s">
        <v>836</v>
      </c>
      <c r="C95" s="45">
        <v>73.63</v>
      </c>
      <c r="D95" s="50"/>
    </row>
    <row r="96" spans="1:4" s="47" customFormat="1" ht="24" customHeight="1">
      <c r="A96" s="43" t="s">
        <v>837</v>
      </c>
      <c r="B96" s="52" t="s">
        <v>838</v>
      </c>
      <c r="C96" s="45">
        <v>103.99</v>
      </c>
      <c r="D96" s="50"/>
    </row>
    <row r="97" spans="1:4" s="47" customFormat="1" ht="24" customHeight="1">
      <c r="A97" s="43" t="s">
        <v>839</v>
      </c>
      <c r="B97" s="52" t="s">
        <v>840</v>
      </c>
      <c r="C97" s="45">
        <v>15.11</v>
      </c>
      <c r="D97" s="50"/>
    </row>
    <row r="98" spans="1:4" s="47" customFormat="1" ht="24" customHeight="1">
      <c r="A98" s="43" t="s">
        <v>841</v>
      </c>
      <c r="B98" s="52" t="s">
        <v>842</v>
      </c>
      <c r="C98" s="45">
        <v>210</v>
      </c>
      <c r="D98" s="50"/>
    </row>
    <row r="99" spans="1:4" s="47" customFormat="1" ht="24" customHeight="1">
      <c r="A99" s="43" t="s">
        <v>843</v>
      </c>
      <c r="B99" s="52" t="s">
        <v>844</v>
      </c>
      <c r="C99" s="45">
        <v>508.99</v>
      </c>
      <c r="D99" s="50"/>
    </row>
    <row r="100" spans="1:4" s="47" customFormat="1" ht="24" customHeight="1">
      <c r="A100" s="43" t="s">
        <v>845</v>
      </c>
      <c r="B100" s="52" t="s">
        <v>846</v>
      </c>
      <c r="C100" s="45">
        <v>93</v>
      </c>
      <c r="D100" s="50"/>
    </row>
    <row r="101" spans="1:4" s="47" customFormat="1" ht="24" customHeight="1">
      <c r="A101" s="43" t="s">
        <v>847</v>
      </c>
      <c r="B101" s="52" t="s">
        <v>848</v>
      </c>
      <c r="C101" s="45">
        <v>21</v>
      </c>
      <c r="D101" s="50"/>
    </row>
    <row r="102" spans="1:4" s="47" customFormat="1" ht="24" customHeight="1">
      <c r="A102" s="43" t="s">
        <v>849</v>
      </c>
      <c r="B102" s="52" t="s">
        <v>677</v>
      </c>
      <c r="C102" s="45">
        <v>474.33</v>
      </c>
      <c r="D102" s="50"/>
    </row>
    <row r="103" spans="1:4" s="47" customFormat="1" ht="24" customHeight="1">
      <c r="A103" s="43" t="s">
        <v>850</v>
      </c>
      <c r="B103" s="52" t="s">
        <v>851</v>
      </c>
      <c r="C103" s="45">
        <v>340.2</v>
      </c>
      <c r="D103" s="50"/>
    </row>
    <row r="104" spans="1:4" s="47" customFormat="1" ht="24" customHeight="1">
      <c r="A104" s="43" t="s">
        <v>852</v>
      </c>
      <c r="B104" s="52" t="s">
        <v>853</v>
      </c>
      <c r="C104" s="45">
        <v>123.47</v>
      </c>
      <c r="D104" s="50"/>
    </row>
    <row r="105" spans="1:4" s="47" customFormat="1" ht="24" customHeight="1">
      <c r="A105" s="43" t="s">
        <v>854</v>
      </c>
      <c r="B105" s="52" t="s">
        <v>855</v>
      </c>
      <c r="C105" s="45">
        <v>10.66</v>
      </c>
      <c r="D105" s="50"/>
    </row>
    <row r="106" spans="1:4" s="47" customFormat="1" ht="24" customHeight="1">
      <c r="A106" s="43" t="s">
        <v>856</v>
      </c>
      <c r="B106" s="52" t="s">
        <v>677</v>
      </c>
      <c r="C106" s="45">
        <v>50</v>
      </c>
      <c r="D106" s="50"/>
    </row>
    <row r="107" spans="1:4" s="47" customFormat="1" ht="24" customHeight="1">
      <c r="A107" s="43" t="s">
        <v>857</v>
      </c>
      <c r="B107" s="52" t="s">
        <v>858</v>
      </c>
      <c r="C107" s="45">
        <v>50</v>
      </c>
      <c r="D107" s="50"/>
    </row>
  </sheetData>
  <sheetProtection/>
  <mergeCells count="2">
    <mergeCell ref="A1:D1"/>
    <mergeCell ref="C2:D2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44"/>
  <sheetViews>
    <sheetView showGridLines="0" workbookViewId="0" topLeftCell="A1">
      <selection activeCell="B16" sqref="B16"/>
    </sheetView>
  </sheetViews>
  <sheetFormatPr defaultColWidth="9.00390625" defaultRowHeight="14.25"/>
  <cols>
    <col min="1" max="1" width="55.375" style="36" customWidth="1"/>
    <col min="2" max="2" width="21.625" style="37" customWidth="1"/>
    <col min="3" max="4" width="19.75390625" style="36" customWidth="1"/>
    <col min="5" max="16384" width="9.00390625" style="36" customWidth="1"/>
  </cols>
  <sheetData>
    <row r="1" spans="1:4" ht="54" customHeight="1">
      <c r="A1" s="38" t="s">
        <v>859</v>
      </c>
      <c r="B1" s="38"/>
      <c r="C1" s="38"/>
      <c r="D1" s="38"/>
    </row>
    <row r="2" spans="1:4" ht="24" customHeight="1">
      <c r="A2" s="39" t="s">
        <v>860</v>
      </c>
      <c r="C2" s="40" t="s">
        <v>2</v>
      </c>
      <c r="D2" s="40"/>
    </row>
    <row r="3" spans="1:4" ht="27" customHeight="1">
      <c r="A3" s="41" t="s">
        <v>673</v>
      </c>
      <c r="B3" s="41" t="s">
        <v>674</v>
      </c>
      <c r="C3" s="41" t="s">
        <v>675</v>
      </c>
      <c r="D3" s="42" t="s">
        <v>93</v>
      </c>
    </row>
    <row r="4" spans="1:4" ht="22.5" customHeight="1">
      <c r="A4" s="43" t="s">
        <v>861</v>
      </c>
      <c r="B4" s="44" t="s">
        <v>677</v>
      </c>
      <c r="C4" s="45">
        <v>8323.1421</v>
      </c>
      <c r="D4" s="46"/>
    </row>
    <row r="5" spans="1:4" ht="22.5" customHeight="1">
      <c r="A5" s="43" t="s">
        <v>862</v>
      </c>
      <c r="B5" s="44" t="s">
        <v>677</v>
      </c>
      <c r="C5" s="45">
        <v>95.074</v>
      </c>
      <c r="D5" s="46"/>
    </row>
    <row r="6" spans="1:4" ht="22.5" customHeight="1">
      <c r="A6" s="43" t="s">
        <v>863</v>
      </c>
      <c r="B6" s="44" t="s">
        <v>677</v>
      </c>
      <c r="C6" s="45">
        <v>3.81</v>
      </c>
      <c r="D6" s="46"/>
    </row>
    <row r="7" spans="1:4" ht="22.5" customHeight="1">
      <c r="A7" s="43" t="s">
        <v>864</v>
      </c>
      <c r="B7" s="44" t="s">
        <v>677</v>
      </c>
      <c r="C7" s="45">
        <v>3.81</v>
      </c>
      <c r="D7" s="46"/>
    </row>
    <row r="8" spans="1:4" ht="22.5" customHeight="1">
      <c r="A8" s="43" t="s">
        <v>865</v>
      </c>
      <c r="B8" s="44" t="s">
        <v>866</v>
      </c>
      <c r="C8" s="45">
        <v>3.81</v>
      </c>
      <c r="D8" s="46"/>
    </row>
    <row r="9" spans="1:4" ht="22.5" customHeight="1">
      <c r="A9" s="43" t="s">
        <v>867</v>
      </c>
      <c r="B9" s="44" t="s">
        <v>677</v>
      </c>
      <c r="C9" s="45">
        <v>80</v>
      </c>
      <c r="D9" s="46"/>
    </row>
    <row r="10" spans="1:4" ht="22.5" customHeight="1">
      <c r="A10" s="43" t="s">
        <v>868</v>
      </c>
      <c r="B10" s="44" t="s">
        <v>677</v>
      </c>
      <c r="C10" s="45">
        <v>5</v>
      </c>
      <c r="D10" s="46"/>
    </row>
    <row r="11" spans="1:4" ht="22.5" customHeight="1">
      <c r="A11" s="43" t="s">
        <v>869</v>
      </c>
      <c r="B11" s="44" t="s">
        <v>870</v>
      </c>
      <c r="C11" s="45">
        <v>5</v>
      </c>
      <c r="D11" s="46"/>
    </row>
    <row r="12" spans="1:4" ht="22.5" customHeight="1">
      <c r="A12" s="43" t="s">
        <v>871</v>
      </c>
      <c r="B12" s="44" t="s">
        <v>677</v>
      </c>
      <c r="C12" s="45">
        <v>75</v>
      </c>
      <c r="D12" s="46"/>
    </row>
    <row r="13" spans="1:4" ht="22.5" customHeight="1">
      <c r="A13" s="43" t="s">
        <v>872</v>
      </c>
      <c r="B13" s="44" t="s">
        <v>873</v>
      </c>
      <c r="C13" s="45">
        <v>75</v>
      </c>
      <c r="D13" s="46"/>
    </row>
    <row r="14" spans="1:4" ht="22.5" customHeight="1">
      <c r="A14" s="43" t="s">
        <v>874</v>
      </c>
      <c r="B14" s="44" t="s">
        <v>677</v>
      </c>
      <c r="C14" s="45">
        <v>11.264</v>
      </c>
      <c r="D14" s="46"/>
    </row>
    <row r="15" spans="1:4" ht="22.5" customHeight="1">
      <c r="A15" s="43" t="s">
        <v>875</v>
      </c>
      <c r="B15" s="44" t="s">
        <v>677</v>
      </c>
      <c r="C15" s="45">
        <v>11.264</v>
      </c>
      <c r="D15" s="46"/>
    </row>
    <row r="16" spans="1:4" ht="22.5" customHeight="1">
      <c r="A16" s="43" t="s">
        <v>876</v>
      </c>
      <c r="B16" s="44" t="s">
        <v>877</v>
      </c>
      <c r="C16" s="45">
        <v>5.6</v>
      </c>
      <c r="D16" s="46"/>
    </row>
    <row r="17" spans="1:4" ht="22.5" customHeight="1">
      <c r="A17" s="43" t="s">
        <v>878</v>
      </c>
      <c r="B17" s="44" t="s">
        <v>879</v>
      </c>
      <c r="C17" s="45">
        <v>5.664</v>
      </c>
      <c r="D17" s="46"/>
    </row>
    <row r="18" spans="1:4" ht="22.5" customHeight="1">
      <c r="A18" s="43" t="s">
        <v>880</v>
      </c>
      <c r="B18" s="44" t="s">
        <v>677</v>
      </c>
      <c r="C18" s="45">
        <v>488.38</v>
      </c>
      <c r="D18" s="46"/>
    </row>
    <row r="19" spans="1:4" ht="22.5" customHeight="1">
      <c r="A19" s="43" t="s">
        <v>881</v>
      </c>
      <c r="B19" s="44" t="s">
        <v>677</v>
      </c>
      <c r="C19" s="45">
        <v>476.18</v>
      </c>
      <c r="D19" s="46"/>
    </row>
    <row r="20" spans="1:4" ht="22.5" customHeight="1">
      <c r="A20" s="43" t="s">
        <v>882</v>
      </c>
      <c r="B20" s="44" t="s">
        <v>677</v>
      </c>
      <c r="C20" s="45">
        <v>301.18</v>
      </c>
      <c r="D20" s="46"/>
    </row>
    <row r="21" spans="1:4" ht="22.5" customHeight="1">
      <c r="A21" s="43" t="s">
        <v>713</v>
      </c>
      <c r="B21" s="44" t="s">
        <v>714</v>
      </c>
      <c r="C21" s="45">
        <v>11</v>
      </c>
      <c r="D21" s="46"/>
    </row>
    <row r="22" spans="1:4" ht="22.5" customHeight="1">
      <c r="A22" s="43" t="s">
        <v>883</v>
      </c>
      <c r="B22" s="44" t="s">
        <v>884</v>
      </c>
      <c r="C22" s="45">
        <v>22</v>
      </c>
      <c r="D22" s="46"/>
    </row>
    <row r="23" spans="1:4" ht="22.5" customHeight="1">
      <c r="A23" s="43" t="s">
        <v>885</v>
      </c>
      <c r="B23" s="44" t="s">
        <v>886</v>
      </c>
      <c r="C23" s="45">
        <v>11</v>
      </c>
      <c r="D23" s="46"/>
    </row>
    <row r="24" spans="1:4" ht="22.5" customHeight="1">
      <c r="A24" s="43" t="s">
        <v>887</v>
      </c>
      <c r="B24" s="44" t="s">
        <v>888</v>
      </c>
      <c r="C24" s="45">
        <v>257.18</v>
      </c>
      <c r="D24" s="46"/>
    </row>
    <row r="25" spans="1:4" ht="22.5" customHeight="1">
      <c r="A25" s="43" t="s">
        <v>889</v>
      </c>
      <c r="B25" s="44" t="s">
        <v>677</v>
      </c>
      <c r="C25" s="45">
        <v>175</v>
      </c>
      <c r="D25" s="46"/>
    </row>
    <row r="26" spans="1:4" ht="22.5" customHeight="1">
      <c r="A26" s="43" t="s">
        <v>713</v>
      </c>
      <c r="B26" s="44" t="s">
        <v>714</v>
      </c>
      <c r="C26" s="45">
        <v>16</v>
      </c>
      <c r="D26" s="46"/>
    </row>
    <row r="27" spans="1:4" ht="22.5" customHeight="1">
      <c r="A27" s="43" t="s">
        <v>890</v>
      </c>
      <c r="B27" s="44" t="s">
        <v>891</v>
      </c>
      <c r="C27" s="45">
        <v>159</v>
      </c>
      <c r="D27" s="46"/>
    </row>
    <row r="28" spans="1:4" ht="22.5" customHeight="1">
      <c r="A28" s="43" t="s">
        <v>892</v>
      </c>
      <c r="B28" s="44" t="s">
        <v>677</v>
      </c>
      <c r="C28" s="45">
        <v>9</v>
      </c>
      <c r="D28" s="46"/>
    </row>
    <row r="29" spans="1:4" ht="22.5" customHeight="1">
      <c r="A29" s="43" t="s">
        <v>893</v>
      </c>
      <c r="B29" s="44" t="s">
        <v>677</v>
      </c>
      <c r="C29" s="45">
        <v>9</v>
      </c>
      <c r="D29" s="46"/>
    </row>
    <row r="30" spans="1:4" ht="22.5" customHeight="1">
      <c r="A30" s="43" t="s">
        <v>713</v>
      </c>
      <c r="B30" s="44" t="s">
        <v>714</v>
      </c>
      <c r="C30" s="45">
        <v>9</v>
      </c>
      <c r="D30" s="46"/>
    </row>
    <row r="31" spans="1:4" ht="22.5" customHeight="1">
      <c r="A31" s="43" t="s">
        <v>894</v>
      </c>
      <c r="B31" s="44" t="s">
        <v>677</v>
      </c>
      <c r="C31" s="45">
        <v>3.2</v>
      </c>
      <c r="D31" s="46"/>
    </row>
    <row r="32" spans="1:4" ht="22.5" customHeight="1">
      <c r="A32" s="43" t="s">
        <v>895</v>
      </c>
      <c r="B32" s="44" t="s">
        <v>677</v>
      </c>
      <c r="C32" s="45">
        <v>3.2</v>
      </c>
      <c r="D32" s="46"/>
    </row>
    <row r="33" spans="1:4" ht="22.5" customHeight="1">
      <c r="A33" s="43" t="s">
        <v>896</v>
      </c>
      <c r="B33" s="44" t="s">
        <v>897</v>
      </c>
      <c r="C33" s="45">
        <v>3.2</v>
      </c>
      <c r="D33" s="46"/>
    </row>
    <row r="34" spans="1:4" ht="22.5" customHeight="1">
      <c r="A34" s="43" t="s">
        <v>898</v>
      </c>
      <c r="B34" s="44" t="s">
        <v>677</v>
      </c>
      <c r="C34" s="45">
        <v>114.33</v>
      </c>
      <c r="D34" s="46"/>
    </row>
    <row r="35" spans="1:4" ht="22.5" customHeight="1">
      <c r="A35" s="43" t="s">
        <v>899</v>
      </c>
      <c r="B35" s="44" t="s">
        <v>677</v>
      </c>
      <c r="C35" s="45">
        <v>30.7</v>
      </c>
      <c r="D35" s="46"/>
    </row>
    <row r="36" spans="1:4" ht="22.5" customHeight="1">
      <c r="A36" s="43" t="s">
        <v>900</v>
      </c>
      <c r="B36" s="44" t="s">
        <v>677</v>
      </c>
      <c r="C36" s="45">
        <v>30.7</v>
      </c>
      <c r="D36" s="46"/>
    </row>
    <row r="37" spans="1:4" ht="22.5" customHeight="1">
      <c r="A37" s="43" t="s">
        <v>713</v>
      </c>
      <c r="B37" s="44" t="s">
        <v>714</v>
      </c>
      <c r="C37" s="45">
        <v>7</v>
      </c>
      <c r="D37" s="46"/>
    </row>
    <row r="38" spans="1:4" ht="22.5" customHeight="1">
      <c r="A38" s="43" t="s">
        <v>901</v>
      </c>
      <c r="B38" s="44" t="s">
        <v>902</v>
      </c>
      <c r="C38" s="45">
        <v>23.7</v>
      </c>
      <c r="D38" s="46"/>
    </row>
    <row r="39" spans="1:4" ht="22.5" customHeight="1">
      <c r="A39" s="43" t="s">
        <v>342</v>
      </c>
      <c r="B39" s="44" t="s">
        <v>677</v>
      </c>
      <c r="C39" s="45">
        <v>83.63</v>
      </c>
      <c r="D39" s="46"/>
    </row>
    <row r="40" spans="1:4" ht="22.5" customHeight="1">
      <c r="A40" s="43" t="s">
        <v>903</v>
      </c>
      <c r="B40" s="44" t="s">
        <v>677</v>
      </c>
      <c r="C40" s="45">
        <v>19.5</v>
      </c>
      <c r="D40" s="46"/>
    </row>
    <row r="41" spans="1:4" ht="22.5" customHeight="1">
      <c r="A41" s="43" t="s">
        <v>904</v>
      </c>
      <c r="B41" s="44" t="s">
        <v>905</v>
      </c>
      <c r="C41" s="45">
        <v>11.5</v>
      </c>
      <c r="D41" s="46"/>
    </row>
    <row r="42" spans="1:4" ht="22.5" customHeight="1">
      <c r="A42" s="43" t="s">
        <v>906</v>
      </c>
      <c r="B42" s="44" t="s">
        <v>907</v>
      </c>
      <c r="C42" s="45">
        <v>8</v>
      </c>
      <c r="D42" s="46"/>
    </row>
    <row r="43" spans="1:4" ht="22.5" customHeight="1">
      <c r="A43" s="43" t="s">
        <v>908</v>
      </c>
      <c r="B43" s="44" t="s">
        <v>909</v>
      </c>
      <c r="C43" s="45">
        <v>64.13</v>
      </c>
      <c r="D43" s="46"/>
    </row>
    <row r="44" spans="1:4" ht="22.5" customHeight="1">
      <c r="A44" s="43" t="s">
        <v>910</v>
      </c>
      <c r="B44" s="44" t="s">
        <v>677</v>
      </c>
      <c r="C44" s="45">
        <v>76.7725</v>
      </c>
      <c r="D44" s="46"/>
    </row>
    <row r="45" spans="1:4" ht="22.5" customHeight="1">
      <c r="A45" s="43" t="s">
        <v>911</v>
      </c>
      <c r="B45" s="44" t="s">
        <v>677</v>
      </c>
      <c r="C45" s="45">
        <v>24.14</v>
      </c>
      <c r="D45" s="46"/>
    </row>
    <row r="46" spans="1:4" ht="22.5" customHeight="1">
      <c r="A46" s="43" t="s">
        <v>912</v>
      </c>
      <c r="B46" s="44" t="s">
        <v>677</v>
      </c>
      <c r="C46" s="45">
        <v>24.14</v>
      </c>
      <c r="D46" s="46"/>
    </row>
    <row r="47" spans="1:4" ht="22.5" customHeight="1">
      <c r="A47" s="43" t="s">
        <v>913</v>
      </c>
      <c r="B47" s="44" t="s">
        <v>914</v>
      </c>
      <c r="C47" s="45">
        <v>3.95</v>
      </c>
      <c r="D47" s="46"/>
    </row>
    <row r="48" spans="1:4" ht="22.5" customHeight="1">
      <c r="A48" s="43" t="s">
        <v>915</v>
      </c>
      <c r="B48" s="44" t="s">
        <v>916</v>
      </c>
      <c r="C48" s="45">
        <v>20.19</v>
      </c>
      <c r="D48" s="46"/>
    </row>
    <row r="49" spans="1:4" ht="22.5" customHeight="1">
      <c r="A49" s="43" t="s">
        <v>917</v>
      </c>
      <c r="B49" s="44" t="s">
        <v>677</v>
      </c>
      <c r="C49" s="45">
        <v>20.4</v>
      </c>
      <c r="D49" s="46"/>
    </row>
    <row r="50" spans="1:4" ht="22.5" customHeight="1">
      <c r="A50" s="43" t="s">
        <v>918</v>
      </c>
      <c r="B50" s="44" t="s">
        <v>677</v>
      </c>
      <c r="C50" s="45">
        <v>20.4</v>
      </c>
      <c r="D50" s="46"/>
    </row>
    <row r="51" spans="1:4" ht="22.5" customHeight="1">
      <c r="A51" s="43" t="s">
        <v>919</v>
      </c>
      <c r="B51" s="44" t="s">
        <v>920</v>
      </c>
      <c r="C51" s="45">
        <v>20.4</v>
      </c>
      <c r="D51" s="46"/>
    </row>
    <row r="52" spans="1:4" ht="22.5" customHeight="1">
      <c r="A52" s="43" t="s">
        <v>921</v>
      </c>
      <c r="B52" s="44" t="s">
        <v>677</v>
      </c>
      <c r="C52" s="45">
        <v>32.2325</v>
      </c>
      <c r="D52" s="46"/>
    </row>
    <row r="53" spans="1:4" ht="22.5" customHeight="1">
      <c r="A53" s="43" t="s">
        <v>922</v>
      </c>
      <c r="B53" s="44" t="s">
        <v>677</v>
      </c>
      <c r="C53" s="45">
        <v>32.2325</v>
      </c>
      <c r="D53" s="46"/>
    </row>
    <row r="54" spans="1:4" ht="22.5" customHeight="1">
      <c r="A54" s="43" t="s">
        <v>923</v>
      </c>
      <c r="B54" s="44" t="s">
        <v>924</v>
      </c>
      <c r="C54" s="45">
        <v>32.2325</v>
      </c>
      <c r="D54" s="46"/>
    </row>
    <row r="55" spans="1:4" ht="22.5" customHeight="1">
      <c r="A55" s="43" t="s">
        <v>925</v>
      </c>
      <c r="B55" s="44" t="s">
        <v>677</v>
      </c>
      <c r="C55" s="45">
        <v>20.199</v>
      </c>
      <c r="D55" s="46"/>
    </row>
    <row r="56" spans="1:4" ht="22.5" customHeight="1">
      <c r="A56" s="43" t="s">
        <v>926</v>
      </c>
      <c r="B56" s="44" t="s">
        <v>677</v>
      </c>
      <c r="C56" s="45">
        <v>15.13</v>
      </c>
      <c r="D56" s="46"/>
    </row>
    <row r="57" spans="1:4" ht="22.5" customHeight="1">
      <c r="A57" s="43" t="s">
        <v>927</v>
      </c>
      <c r="B57" s="44" t="s">
        <v>677</v>
      </c>
      <c r="C57" s="45">
        <v>15.13</v>
      </c>
      <c r="D57" s="46"/>
    </row>
    <row r="58" spans="1:4" ht="22.5" customHeight="1">
      <c r="A58" s="43" t="s">
        <v>928</v>
      </c>
      <c r="B58" s="44" t="s">
        <v>929</v>
      </c>
      <c r="C58" s="45">
        <v>15.13</v>
      </c>
      <c r="D58" s="46"/>
    </row>
    <row r="59" spans="1:4" ht="22.5" customHeight="1">
      <c r="A59" s="43" t="s">
        <v>930</v>
      </c>
      <c r="B59" s="44" t="s">
        <v>677</v>
      </c>
      <c r="C59" s="45">
        <v>5.069</v>
      </c>
      <c r="D59" s="46"/>
    </row>
    <row r="60" spans="1:4" ht="22.5" customHeight="1">
      <c r="A60" s="43" t="s">
        <v>931</v>
      </c>
      <c r="B60" s="44" t="s">
        <v>677</v>
      </c>
      <c r="C60" s="45">
        <v>5.069</v>
      </c>
      <c r="D60" s="46"/>
    </row>
    <row r="61" spans="1:4" ht="22.5" customHeight="1">
      <c r="A61" s="43" t="s">
        <v>932</v>
      </c>
      <c r="B61" s="44" t="s">
        <v>933</v>
      </c>
      <c r="C61" s="45">
        <v>4.202</v>
      </c>
      <c r="D61" s="46"/>
    </row>
    <row r="62" spans="1:4" ht="22.5" customHeight="1">
      <c r="A62" s="43" t="s">
        <v>934</v>
      </c>
      <c r="B62" s="44" t="s">
        <v>935</v>
      </c>
      <c r="C62" s="45">
        <v>0.867</v>
      </c>
      <c r="D62" s="46"/>
    </row>
    <row r="63" spans="1:4" ht="22.5" customHeight="1">
      <c r="A63" s="43" t="s">
        <v>936</v>
      </c>
      <c r="B63" s="44" t="s">
        <v>677</v>
      </c>
      <c r="C63" s="45">
        <v>896.105</v>
      </c>
      <c r="D63" s="46"/>
    </row>
    <row r="64" spans="1:4" ht="22.5" customHeight="1">
      <c r="A64" s="43" t="s">
        <v>937</v>
      </c>
      <c r="B64" s="44" t="s">
        <v>677</v>
      </c>
      <c r="C64" s="45">
        <v>33.43</v>
      </c>
      <c r="D64" s="46"/>
    </row>
    <row r="65" spans="1:4" ht="22.5" customHeight="1">
      <c r="A65" s="43" t="s">
        <v>938</v>
      </c>
      <c r="B65" s="44" t="s">
        <v>677</v>
      </c>
      <c r="C65" s="45">
        <v>33.43</v>
      </c>
      <c r="D65" s="46"/>
    </row>
    <row r="66" spans="1:4" ht="22.5" customHeight="1">
      <c r="A66" s="43" t="s">
        <v>939</v>
      </c>
      <c r="B66" s="44" t="s">
        <v>940</v>
      </c>
      <c r="C66" s="45">
        <v>33.43</v>
      </c>
      <c r="D66" s="46"/>
    </row>
    <row r="67" spans="1:4" ht="22.5" customHeight="1">
      <c r="A67" s="43" t="s">
        <v>941</v>
      </c>
      <c r="B67" s="44" t="s">
        <v>677</v>
      </c>
      <c r="C67" s="45">
        <v>862.675</v>
      </c>
      <c r="D67" s="46"/>
    </row>
    <row r="68" spans="1:4" ht="22.5" customHeight="1">
      <c r="A68" s="43" t="s">
        <v>942</v>
      </c>
      <c r="B68" s="44" t="s">
        <v>677</v>
      </c>
      <c r="C68" s="45">
        <v>162.675</v>
      </c>
      <c r="D68" s="46"/>
    </row>
    <row r="69" spans="1:4" ht="22.5" customHeight="1">
      <c r="A69" s="43" t="s">
        <v>939</v>
      </c>
      <c r="B69" s="44" t="s">
        <v>940</v>
      </c>
      <c r="C69" s="45">
        <v>162.675</v>
      </c>
      <c r="D69" s="46"/>
    </row>
    <row r="70" spans="1:4" ht="22.5" customHeight="1">
      <c r="A70" s="43" t="s">
        <v>943</v>
      </c>
      <c r="B70" s="44" t="s">
        <v>677</v>
      </c>
      <c r="C70" s="45">
        <v>700</v>
      </c>
      <c r="D70" s="46"/>
    </row>
    <row r="71" spans="1:4" ht="22.5" customHeight="1">
      <c r="A71" s="43" t="s">
        <v>939</v>
      </c>
      <c r="B71" s="44" t="s">
        <v>940</v>
      </c>
      <c r="C71" s="45">
        <v>700</v>
      </c>
      <c r="D71" s="46"/>
    </row>
    <row r="72" spans="1:4" ht="22.5" customHeight="1">
      <c r="A72" s="43" t="s">
        <v>944</v>
      </c>
      <c r="B72" s="44" t="s">
        <v>677</v>
      </c>
      <c r="C72" s="45">
        <v>6037.7316</v>
      </c>
      <c r="D72" s="46"/>
    </row>
    <row r="73" spans="1:4" ht="22.5" customHeight="1">
      <c r="A73" s="43" t="s">
        <v>945</v>
      </c>
      <c r="B73" s="44" t="s">
        <v>677</v>
      </c>
      <c r="C73" s="45">
        <v>620.07</v>
      </c>
      <c r="D73" s="46"/>
    </row>
    <row r="74" spans="1:4" ht="22.5" customHeight="1">
      <c r="A74" s="43" t="s">
        <v>946</v>
      </c>
      <c r="B74" s="44" t="s">
        <v>677</v>
      </c>
      <c r="C74" s="45">
        <v>50.15</v>
      </c>
      <c r="D74" s="46"/>
    </row>
    <row r="75" spans="1:4" ht="22.5" customHeight="1">
      <c r="A75" s="43" t="s">
        <v>947</v>
      </c>
      <c r="B75" s="44" t="s">
        <v>948</v>
      </c>
      <c r="C75" s="45">
        <v>22.24</v>
      </c>
      <c r="D75" s="46"/>
    </row>
    <row r="76" spans="1:4" ht="22.5" customHeight="1">
      <c r="A76" s="43" t="s">
        <v>947</v>
      </c>
      <c r="B76" s="44" t="s">
        <v>949</v>
      </c>
      <c r="C76" s="45">
        <v>27.91</v>
      </c>
      <c r="D76" s="46"/>
    </row>
    <row r="77" spans="1:4" ht="22.5" customHeight="1">
      <c r="A77" s="43" t="s">
        <v>950</v>
      </c>
      <c r="B77" s="44" t="s">
        <v>677</v>
      </c>
      <c r="C77" s="45">
        <v>84</v>
      </c>
      <c r="D77" s="46"/>
    </row>
    <row r="78" spans="1:4" ht="22.5" customHeight="1">
      <c r="A78" s="43" t="s">
        <v>951</v>
      </c>
      <c r="B78" s="44" t="s">
        <v>952</v>
      </c>
      <c r="C78" s="45">
        <v>84</v>
      </c>
      <c r="D78" s="46"/>
    </row>
    <row r="79" spans="1:4" ht="22.5" customHeight="1">
      <c r="A79" s="43" t="s">
        <v>953</v>
      </c>
      <c r="B79" s="44" t="s">
        <v>677</v>
      </c>
      <c r="C79" s="45">
        <v>8</v>
      </c>
      <c r="D79" s="46"/>
    </row>
    <row r="80" spans="1:4" ht="22.5" customHeight="1">
      <c r="A80" s="43" t="s">
        <v>954</v>
      </c>
      <c r="B80" s="44" t="s">
        <v>955</v>
      </c>
      <c r="C80" s="45">
        <v>8</v>
      </c>
      <c r="D80" s="46"/>
    </row>
    <row r="81" spans="1:4" ht="22.5" customHeight="1">
      <c r="A81" s="43" t="s">
        <v>956</v>
      </c>
      <c r="B81" s="44" t="s">
        <v>677</v>
      </c>
      <c r="C81" s="45">
        <v>477.92</v>
      </c>
      <c r="D81" s="46"/>
    </row>
    <row r="82" spans="1:4" ht="22.5" customHeight="1">
      <c r="A82" s="43" t="s">
        <v>957</v>
      </c>
      <c r="B82" s="44" t="s">
        <v>958</v>
      </c>
      <c r="C82" s="45">
        <v>163</v>
      </c>
      <c r="D82" s="46"/>
    </row>
    <row r="83" spans="1:4" ht="22.5" customHeight="1">
      <c r="A83" s="43" t="s">
        <v>959</v>
      </c>
      <c r="B83" s="44" t="s">
        <v>960</v>
      </c>
      <c r="C83" s="45">
        <v>45</v>
      </c>
      <c r="D83" s="46"/>
    </row>
    <row r="84" spans="1:4" ht="22.5" customHeight="1">
      <c r="A84" s="43" t="s">
        <v>954</v>
      </c>
      <c r="B84" s="44" t="s">
        <v>955</v>
      </c>
      <c r="C84" s="45">
        <v>269.92</v>
      </c>
      <c r="D84" s="46"/>
    </row>
    <row r="85" spans="1:4" ht="22.5" customHeight="1">
      <c r="A85" s="43" t="s">
        <v>961</v>
      </c>
      <c r="B85" s="44" t="s">
        <v>677</v>
      </c>
      <c r="C85" s="45">
        <v>1093.3416</v>
      </c>
      <c r="D85" s="46"/>
    </row>
    <row r="86" spans="1:4" ht="22.5" customHeight="1">
      <c r="A86" s="43" t="s">
        <v>962</v>
      </c>
      <c r="B86" s="44" t="s">
        <v>677</v>
      </c>
      <c r="C86" s="45">
        <v>373</v>
      </c>
      <c r="D86" s="46"/>
    </row>
    <row r="87" spans="1:4" ht="22.5" customHeight="1">
      <c r="A87" s="43" t="s">
        <v>963</v>
      </c>
      <c r="B87" s="44" t="s">
        <v>964</v>
      </c>
      <c r="C87" s="45">
        <v>373</v>
      </c>
      <c r="D87" s="46"/>
    </row>
    <row r="88" spans="1:4" ht="22.5" customHeight="1">
      <c r="A88" s="43" t="s">
        <v>965</v>
      </c>
      <c r="B88" s="44" t="s">
        <v>677</v>
      </c>
      <c r="C88" s="45">
        <v>99.4</v>
      </c>
      <c r="D88" s="46"/>
    </row>
    <row r="89" spans="1:4" ht="22.5" customHeight="1">
      <c r="A89" s="43" t="s">
        <v>963</v>
      </c>
      <c r="B89" s="44" t="s">
        <v>964</v>
      </c>
      <c r="C89" s="45">
        <v>99.4</v>
      </c>
      <c r="D89" s="46"/>
    </row>
    <row r="90" spans="1:4" ht="22.5" customHeight="1">
      <c r="A90" s="43" t="s">
        <v>966</v>
      </c>
      <c r="B90" s="44" t="s">
        <v>677</v>
      </c>
      <c r="C90" s="45">
        <v>200</v>
      </c>
      <c r="D90" s="46"/>
    </row>
    <row r="91" spans="1:4" ht="22.5" customHeight="1">
      <c r="A91" s="43" t="s">
        <v>967</v>
      </c>
      <c r="B91" s="44" t="s">
        <v>968</v>
      </c>
      <c r="C91" s="45">
        <v>200</v>
      </c>
      <c r="D91" s="46"/>
    </row>
    <row r="92" spans="1:4" ht="22.5" customHeight="1">
      <c r="A92" s="43" t="s">
        <v>969</v>
      </c>
      <c r="B92" s="44" t="s">
        <v>677</v>
      </c>
      <c r="C92" s="45">
        <v>8</v>
      </c>
      <c r="D92" s="46"/>
    </row>
    <row r="93" spans="1:4" ht="22.5" customHeight="1">
      <c r="A93" s="43" t="s">
        <v>963</v>
      </c>
      <c r="B93" s="44" t="s">
        <v>964</v>
      </c>
      <c r="C93" s="45">
        <v>8</v>
      </c>
      <c r="D93" s="46"/>
    </row>
    <row r="94" spans="1:4" ht="22.5" customHeight="1">
      <c r="A94" s="43" t="s">
        <v>970</v>
      </c>
      <c r="B94" s="44" t="s">
        <v>677</v>
      </c>
      <c r="C94" s="45">
        <v>0.65</v>
      </c>
      <c r="D94" s="46"/>
    </row>
    <row r="95" spans="1:4" ht="22.5" customHeight="1">
      <c r="A95" s="43" t="s">
        <v>967</v>
      </c>
      <c r="B95" s="44" t="s">
        <v>968</v>
      </c>
      <c r="C95" s="45">
        <v>0.65</v>
      </c>
      <c r="D95" s="46"/>
    </row>
    <row r="96" spans="1:4" ht="22.5" customHeight="1">
      <c r="A96" s="43" t="s">
        <v>971</v>
      </c>
      <c r="B96" s="44" t="s">
        <v>677</v>
      </c>
      <c r="C96" s="45">
        <v>412.2916</v>
      </c>
      <c r="D96" s="46"/>
    </row>
    <row r="97" spans="1:4" ht="22.5" customHeight="1">
      <c r="A97" s="43" t="s">
        <v>967</v>
      </c>
      <c r="B97" s="44" t="s">
        <v>968</v>
      </c>
      <c r="C97" s="45">
        <v>412.2916</v>
      </c>
      <c r="D97" s="46"/>
    </row>
    <row r="98" spans="1:4" ht="22.5" customHeight="1">
      <c r="A98" s="43" t="s">
        <v>972</v>
      </c>
      <c r="B98" s="44" t="s">
        <v>677</v>
      </c>
      <c r="C98" s="45">
        <v>2435</v>
      </c>
      <c r="D98" s="46"/>
    </row>
    <row r="99" spans="1:4" ht="22.5" customHeight="1">
      <c r="A99" s="43" t="s">
        <v>973</v>
      </c>
      <c r="B99" s="44" t="s">
        <v>677</v>
      </c>
      <c r="C99" s="45">
        <v>20</v>
      </c>
      <c r="D99" s="46"/>
    </row>
    <row r="100" spans="1:4" ht="22.5" customHeight="1">
      <c r="A100" s="43" t="s">
        <v>974</v>
      </c>
      <c r="B100" s="44" t="s">
        <v>975</v>
      </c>
      <c r="C100" s="45">
        <v>20</v>
      </c>
      <c r="D100" s="46"/>
    </row>
    <row r="101" spans="1:4" ht="22.5" customHeight="1">
      <c r="A101" s="43" t="s">
        <v>976</v>
      </c>
      <c r="B101" s="44" t="s">
        <v>677</v>
      </c>
      <c r="C101" s="45">
        <v>473</v>
      </c>
      <c r="D101" s="46"/>
    </row>
    <row r="102" spans="1:4" ht="22.5" customHeight="1">
      <c r="A102" s="43" t="s">
        <v>977</v>
      </c>
      <c r="B102" s="44" t="s">
        <v>978</v>
      </c>
      <c r="C102" s="45">
        <v>470</v>
      </c>
      <c r="D102" s="46"/>
    </row>
    <row r="103" spans="1:4" ht="22.5" customHeight="1">
      <c r="A103" s="43" t="s">
        <v>974</v>
      </c>
      <c r="B103" s="44" t="s">
        <v>975</v>
      </c>
      <c r="C103" s="45">
        <v>3</v>
      </c>
      <c r="D103" s="46"/>
    </row>
    <row r="104" spans="1:4" ht="22.5" customHeight="1">
      <c r="A104" s="43" t="s">
        <v>979</v>
      </c>
      <c r="B104" s="44" t="s">
        <v>677</v>
      </c>
      <c r="C104" s="45">
        <v>26</v>
      </c>
      <c r="D104" s="46"/>
    </row>
    <row r="105" spans="1:4" ht="22.5" customHeight="1">
      <c r="A105" s="43" t="s">
        <v>977</v>
      </c>
      <c r="B105" s="44" t="s">
        <v>978</v>
      </c>
      <c r="C105" s="45">
        <v>26</v>
      </c>
      <c r="D105" s="46"/>
    </row>
    <row r="106" spans="1:4" ht="22.5" customHeight="1">
      <c r="A106" s="43" t="s">
        <v>980</v>
      </c>
      <c r="B106" s="44" t="s">
        <v>677</v>
      </c>
      <c r="C106" s="45">
        <v>1900</v>
      </c>
      <c r="D106" s="46"/>
    </row>
    <row r="107" spans="1:4" ht="22.5" customHeight="1">
      <c r="A107" s="43" t="s">
        <v>977</v>
      </c>
      <c r="B107" s="44" t="s">
        <v>978</v>
      </c>
      <c r="C107" s="45">
        <v>1900</v>
      </c>
      <c r="D107" s="46"/>
    </row>
    <row r="108" spans="1:4" ht="22.5" customHeight="1">
      <c r="A108" s="43" t="s">
        <v>981</v>
      </c>
      <c r="B108" s="44" t="s">
        <v>677</v>
      </c>
      <c r="C108" s="45">
        <v>16</v>
      </c>
      <c r="D108" s="46"/>
    </row>
    <row r="109" spans="1:4" ht="22.5" customHeight="1">
      <c r="A109" s="43" t="s">
        <v>974</v>
      </c>
      <c r="B109" s="44" t="s">
        <v>975</v>
      </c>
      <c r="C109" s="45">
        <v>16</v>
      </c>
      <c r="D109" s="46"/>
    </row>
    <row r="110" spans="1:4" ht="22.5" customHeight="1">
      <c r="A110" s="43" t="s">
        <v>982</v>
      </c>
      <c r="B110" s="44" t="s">
        <v>677</v>
      </c>
      <c r="C110" s="45">
        <v>956.32</v>
      </c>
      <c r="D110" s="46"/>
    </row>
    <row r="111" spans="1:4" ht="22.5" customHeight="1">
      <c r="A111" s="43" t="s">
        <v>983</v>
      </c>
      <c r="B111" s="44" t="s">
        <v>677</v>
      </c>
      <c r="C111" s="45">
        <v>367.32</v>
      </c>
      <c r="D111" s="46"/>
    </row>
    <row r="112" spans="1:4" ht="22.5" customHeight="1">
      <c r="A112" s="43" t="s">
        <v>984</v>
      </c>
      <c r="B112" s="44" t="s">
        <v>985</v>
      </c>
      <c r="C112" s="45">
        <v>367.32</v>
      </c>
      <c r="D112" s="46"/>
    </row>
    <row r="113" spans="1:4" ht="22.5" customHeight="1">
      <c r="A113" s="43" t="s">
        <v>986</v>
      </c>
      <c r="B113" s="44" t="s">
        <v>677</v>
      </c>
      <c r="C113" s="45">
        <v>589</v>
      </c>
      <c r="D113" s="46"/>
    </row>
    <row r="114" spans="1:4" ht="22.5" customHeight="1">
      <c r="A114" s="43" t="s">
        <v>987</v>
      </c>
      <c r="B114" s="44" t="s">
        <v>988</v>
      </c>
      <c r="C114" s="45">
        <v>589</v>
      </c>
      <c r="D114" s="46"/>
    </row>
    <row r="115" spans="1:4" ht="22.5" customHeight="1">
      <c r="A115" s="43" t="s">
        <v>989</v>
      </c>
      <c r="B115" s="44" t="s">
        <v>677</v>
      </c>
      <c r="C115" s="45">
        <v>933</v>
      </c>
      <c r="D115" s="46"/>
    </row>
    <row r="116" spans="1:4" ht="22.5" customHeight="1">
      <c r="A116" s="43" t="s">
        <v>990</v>
      </c>
      <c r="B116" s="44" t="s">
        <v>677</v>
      </c>
      <c r="C116" s="45">
        <v>817</v>
      </c>
      <c r="D116" s="46"/>
    </row>
    <row r="117" spans="1:4" ht="22.5" customHeight="1">
      <c r="A117" s="43" t="s">
        <v>991</v>
      </c>
      <c r="B117" s="44" t="s">
        <v>992</v>
      </c>
      <c r="C117" s="45">
        <v>587</v>
      </c>
      <c r="D117" s="46"/>
    </row>
    <row r="118" spans="1:4" ht="22.5" customHeight="1">
      <c r="A118" s="43" t="s">
        <v>993</v>
      </c>
      <c r="B118" s="44" t="s">
        <v>994</v>
      </c>
      <c r="C118" s="45">
        <v>230</v>
      </c>
      <c r="D118" s="46"/>
    </row>
    <row r="119" spans="1:4" ht="22.5" customHeight="1">
      <c r="A119" s="43" t="s">
        <v>995</v>
      </c>
      <c r="B119" s="44" t="s">
        <v>677</v>
      </c>
      <c r="C119" s="45">
        <v>116</v>
      </c>
      <c r="D119" s="46"/>
    </row>
    <row r="120" spans="1:4" ht="22.5" customHeight="1">
      <c r="A120" s="43" t="s">
        <v>996</v>
      </c>
      <c r="B120" s="44" t="s">
        <v>997</v>
      </c>
      <c r="C120" s="45">
        <v>61</v>
      </c>
      <c r="D120" s="46"/>
    </row>
    <row r="121" spans="1:4" ht="22.5" customHeight="1">
      <c r="A121" s="43" t="s">
        <v>998</v>
      </c>
      <c r="B121" s="44" t="s">
        <v>999</v>
      </c>
      <c r="C121" s="45">
        <v>55</v>
      </c>
      <c r="D121" s="46"/>
    </row>
    <row r="122" spans="1:4" ht="22.5" customHeight="1">
      <c r="A122" s="43" t="s">
        <v>1000</v>
      </c>
      <c r="B122" s="44" t="s">
        <v>677</v>
      </c>
      <c r="C122" s="45">
        <v>133</v>
      </c>
      <c r="D122" s="46"/>
    </row>
    <row r="123" spans="1:4" ht="22.5" customHeight="1">
      <c r="A123" s="43" t="s">
        <v>1001</v>
      </c>
      <c r="B123" s="44" t="s">
        <v>677</v>
      </c>
      <c r="C123" s="45">
        <v>133</v>
      </c>
      <c r="D123" s="46"/>
    </row>
    <row r="124" spans="1:4" ht="22.5" customHeight="1">
      <c r="A124" s="43" t="s">
        <v>1002</v>
      </c>
      <c r="B124" s="44" t="s">
        <v>677</v>
      </c>
      <c r="C124" s="45">
        <v>133</v>
      </c>
      <c r="D124" s="46"/>
    </row>
    <row r="125" spans="1:4" ht="22.5" customHeight="1">
      <c r="A125" s="43" t="s">
        <v>1003</v>
      </c>
      <c r="B125" s="44" t="s">
        <v>1004</v>
      </c>
      <c r="C125" s="45">
        <v>133</v>
      </c>
      <c r="D125" s="46"/>
    </row>
    <row r="126" spans="1:4" ht="22.5" customHeight="1">
      <c r="A126" s="43" t="s">
        <v>1005</v>
      </c>
      <c r="B126" s="44" t="s">
        <v>677</v>
      </c>
      <c r="C126" s="45">
        <v>453</v>
      </c>
      <c r="D126" s="46"/>
    </row>
    <row r="127" spans="1:4" ht="22.5" customHeight="1">
      <c r="A127" s="43" t="s">
        <v>1006</v>
      </c>
      <c r="B127" s="44" t="s">
        <v>677</v>
      </c>
      <c r="C127" s="45">
        <v>453</v>
      </c>
      <c r="D127" s="46"/>
    </row>
    <row r="128" spans="1:4" ht="22.5" customHeight="1">
      <c r="A128" s="43" t="s">
        <v>1007</v>
      </c>
      <c r="B128" s="44" t="s">
        <v>677</v>
      </c>
      <c r="C128" s="45">
        <v>453</v>
      </c>
      <c r="D128" s="46"/>
    </row>
    <row r="129" spans="1:4" ht="22.5" customHeight="1">
      <c r="A129" s="43" t="s">
        <v>1008</v>
      </c>
      <c r="B129" s="44" t="s">
        <v>1009</v>
      </c>
      <c r="C129" s="45">
        <v>453</v>
      </c>
      <c r="D129" s="46"/>
    </row>
    <row r="130" spans="1:4" ht="22.5" customHeight="1">
      <c r="A130" s="43" t="s">
        <v>1010</v>
      </c>
      <c r="B130" s="44" t="s">
        <v>677</v>
      </c>
      <c r="C130" s="45">
        <v>8.55</v>
      </c>
      <c r="D130" s="46"/>
    </row>
    <row r="131" spans="1:4" ht="22.5" customHeight="1">
      <c r="A131" s="43" t="s">
        <v>1011</v>
      </c>
      <c r="B131" s="44" t="s">
        <v>677</v>
      </c>
      <c r="C131" s="45">
        <v>8.55</v>
      </c>
      <c r="D131" s="46"/>
    </row>
    <row r="132" spans="1:4" ht="22.5" customHeight="1">
      <c r="A132" s="43" t="s">
        <v>1012</v>
      </c>
      <c r="B132" s="44" t="s">
        <v>677</v>
      </c>
      <c r="C132" s="45">
        <v>8.55</v>
      </c>
      <c r="D132" s="46"/>
    </row>
    <row r="133" spans="1:4" ht="22.5" customHeight="1">
      <c r="A133" s="43" t="s">
        <v>1013</v>
      </c>
      <c r="B133" s="44" t="s">
        <v>1014</v>
      </c>
      <c r="C133" s="45">
        <v>8.55</v>
      </c>
      <c r="D133" s="46"/>
    </row>
    <row r="134" spans="1:4" ht="22.5" customHeight="1">
      <c r="A134" s="43" t="s">
        <v>1015</v>
      </c>
      <c r="B134" s="44" t="s">
        <v>677</v>
      </c>
      <c r="C134" s="45">
        <v>70.9</v>
      </c>
      <c r="D134" s="46"/>
    </row>
    <row r="135" spans="1:4" ht="22.5" customHeight="1">
      <c r="A135" s="43" t="s">
        <v>1016</v>
      </c>
      <c r="B135" s="44" t="s">
        <v>677</v>
      </c>
      <c r="C135" s="45">
        <v>70.9</v>
      </c>
      <c r="D135" s="46"/>
    </row>
    <row r="136" spans="1:4" ht="22.5" customHeight="1">
      <c r="A136" s="43" t="s">
        <v>1017</v>
      </c>
      <c r="B136" s="44" t="s">
        <v>677</v>
      </c>
      <c r="C136" s="45">
        <v>70.9</v>
      </c>
      <c r="D136" s="46"/>
    </row>
    <row r="137" spans="1:4" ht="22.5" customHeight="1">
      <c r="A137" s="43" t="s">
        <v>1018</v>
      </c>
      <c r="B137" s="44" t="s">
        <v>677</v>
      </c>
      <c r="C137" s="45">
        <v>34.3</v>
      </c>
      <c r="D137" s="46"/>
    </row>
    <row r="138" spans="1:4" ht="22.5" customHeight="1">
      <c r="A138" s="43" t="s">
        <v>1019</v>
      </c>
      <c r="B138" s="44" t="s">
        <v>1020</v>
      </c>
      <c r="C138" s="45">
        <v>34.3</v>
      </c>
      <c r="D138" s="46"/>
    </row>
    <row r="139" spans="1:4" ht="22.5" customHeight="1">
      <c r="A139" s="43" t="s">
        <v>1021</v>
      </c>
      <c r="B139" s="44" t="s">
        <v>677</v>
      </c>
      <c r="C139" s="45">
        <v>19.1</v>
      </c>
      <c r="D139" s="46"/>
    </row>
    <row r="140" spans="1:4" ht="22.5" customHeight="1">
      <c r="A140" s="43" t="s">
        <v>1019</v>
      </c>
      <c r="B140" s="44" t="s">
        <v>1020</v>
      </c>
      <c r="C140" s="45">
        <v>19.1</v>
      </c>
      <c r="D140" s="46"/>
    </row>
    <row r="141" spans="1:4" ht="22.5" customHeight="1">
      <c r="A141" s="43" t="s">
        <v>1022</v>
      </c>
      <c r="B141" s="44" t="s">
        <v>677</v>
      </c>
      <c r="C141" s="45">
        <v>9.5</v>
      </c>
      <c r="D141" s="46"/>
    </row>
    <row r="142" spans="1:4" ht="22.5" customHeight="1">
      <c r="A142" s="43" t="s">
        <v>1023</v>
      </c>
      <c r="B142" s="44" t="s">
        <v>1024</v>
      </c>
      <c r="C142" s="45">
        <v>9.5</v>
      </c>
      <c r="D142" s="46"/>
    </row>
    <row r="143" spans="1:4" ht="22.5" customHeight="1">
      <c r="A143" s="43" t="s">
        <v>1025</v>
      </c>
      <c r="B143" s="44" t="s">
        <v>677</v>
      </c>
      <c r="C143" s="45">
        <v>8</v>
      </c>
      <c r="D143" s="46"/>
    </row>
    <row r="144" spans="1:4" ht="22.5" customHeight="1">
      <c r="A144" s="43" t="s">
        <v>1026</v>
      </c>
      <c r="B144" s="44" t="s">
        <v>846</v>
      </c>
      <c r="C144" s="45">
        <v>8</v>
      </c>
      <c r="D144" s="46"/>
    </row>
  </sheetData>
  <sheetProtection/>
  <mergeCells count="2">
    <mergeCell ref="A1:D1"/>
    <mergeCell ref="C2:D2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pane xSplit="1" ySplit="3" topLeftCell="B4" activePane="bottomRight" state="frozen"/>
      <selection pane="bottomRight" activeCell="B11" sqref="B11"/>
    </sheetView>
  </sheetViews>
  <sheetFormatPr defaultColWidth="9.00390625" defaultRowHeight="14.25"/>
  <cols>
    <col min="1" max="1" width="29.25390625" style="0" customWidth="1"/>
    <col min="2" max="2" width="13.625" style="0" customWidth="1"/>
    <col min="3" max="3" width="12.375" style="0" customWidth="1"/>
    <col min="4" max="4" width="13.00390625" style="0" customWidth="1"/>
    <col min="5" max="5" width="12.875" style="0" customWidth="1"/>
    <col min="6" max="6" width="49.50390625" style="0" customWidth="1"/>
    <col min="7" max="7" width="9.00390625" style="0" hidden="1" customWidth="1"/>
    <col min="8" max="8" width="8.875" style="0" hidden="1" customWidth="1"/>
    <col min="9" max="9" width="9.00390625" style="0" hidden="1" customWidth="1"/>
  </cols>
  <sheetData>
    <row r="1" spans="1:6" ht="24" customHeight="1">
      <c r="A1" s="57" t="s">
        <v>32</v>
      </c>
      <c r="B1" s="57"/>
      <c r="C1" s="57"/>
      <c r="D1" s="57"/>
      <c r="E1" s="57"/>
      <c r="F1" s="57"/>
    </row>
    <row r="2" spans="1:6" s="53" customFormat="1" ht="16.5" customHeight="1">
      <c r="A2" s="58" t="s">
        <v>33</v>
      </c>
      <c r="B2" s="59"/>
      <c r="C2" s="59"/>
      <c r="D2" s="60" t="s">
        <v>2</v>
      </c>
      <c r="E2" s="60"/>
      <c r="F2" s="60"/>
    </row>
    <row r="3" spans="1:6" s="56" customFormat="1" ht="35.25" customHeight="1">
      <c r="A3" s="138" t="s">
        <v>34</v>
      </c>
      <c r="B3" s="207" t="s">
        <v>35</v>
      </c>
      <c r="C3" s="207" t="s">
        <v>36</v>
      </c>
      <c r="D3" s="207" t="s">
        <v>37</v>
      </c>
      <c r="E3" s="208" t="s">
        <v>7</v>
      </c>
      <c r="F3" s="207" t="s">
        <v>38</v>
      </c>
    </row>
    <row r="4" spans="1:8" ht="19.5" customHeight="1">
      <c r="A4" s="64" t="s">
        <v>39</v>
      </c>
      <c r="B4" s="151">
        <v>14004</v>
      </c>
      <c r="C4" s="151">
        <v>14002</v>
      </c>
      <c r="D4" s="118">
        <f aca="true" t="shared" si="0" ref="D4:D17">C4/B4</f>
        <v>0.9998571836618109</v>
      </c>
      <c r="E4" s="118">
        <v>0.1928</v>
      </c>
      <c r="F4" s="214"/>
      <c r="G4">
        <v>11739</v>
      </c>
      <c r="H4">
        <f>(C4/G4-1)*100</f>
        <v>19.277621603202988</v>
      </c>
    </row>
    <row r="5" spans="1:8" ht="19.5" customHeight="1">
      <c r="A5" s="64" t="s">
        <v>40</v>
      </c>
      <c r="B5" s="151">
        <v>7406</v>
      </c>
      <c r="C5" s="151">
        <v>7406</v>
      </c>
      <c r="D5" s="118">
        <f t="shared" si="0"/>
        <v>1</v>
      </c>
      <c r="E5" s="118">
        <v>0.0154</v>
      </c>
      <c r="F5" s="214"/>
      <c r="G5">
        <v>7294</v>
      </c>
      <c r="H5">
        <f aca="true" t="shared" si="1" ref="H5:H24">(C5/G5-1)*100</f>
        <v>1.5355086372360827</v>
      </c>
    </row>
    <row r="6" spans="1:8" ht="23.25" customHeight="1">
      <c r="A6" s="64" t="s">
        <v>41</v>
      </c>
      <c r="B6" s="151">
        <v>24898</v>
      </c>
      <c r="C6" s="151">
        <v>23840</v>
      </c>
      <c r="D6" s="118">
        <f t="shared" si="0"/>
        <v>0.9575066270383163</v>
      </c>
      <c r="E6" s="118">
        <v>0.0487</v>
      </c>
      <c r="F6" s="214"/>
      <c r="G6">
        <v>22734</v>
      </c>
      <c r="H6">
        <f t="shared" si="1"/>
        <v>4.864959971848326</v>
      </c>
    </row>
    <row r="7" spans="1:8" ht="19.5" customHeight="1">
      <c r="A7" s="64" t="s">
        <v>42</v>
      </c>
      <c r="B7" s="151">
        <v>183</v>
      </c>
      <c r="C7" s="151">
        <v>130</v>
      </c>
      <c r="D7" s="118">
        <f t="shared" si="0"/>
        <v>0.7103825136612022</v>
      </c>
      <c r="E7" s="118">
        <v>-0.8281999999999999</v>
      </c>
      <c r="F7" s="214" t="s">
        <v>43</v>
      </c>
      <c r="G7">
        <v>754</v>
      </c>
      <c r="H7">
        <f t="shared" si="1"/>
        <v>-82.75862068965517</v>
      </c>
    </row>
    <row r="8" spans="1:8" ht="19.5" customHeight="1">
      <c r="A8" s="64" t="s">
        <v>44</v>
      </c>
      <c r="B8" s="151">
        <v>2621</v>
      </c>
      <c r="C8" s="151">
        <v>2621</v>
      </c>
      <c r="D8" s="118">
        <f t="shared" si="0"/>
        <v>1</v>
      </c>
      <c r="E8" s="118">
        <v>0.1931</v>
      </c>
      <c r="F8" s="214"/>
      <c r="G8">
        <v>2197</v>
      </c>
      <c r="H8">
        <f t="shared" si="1"/>
        <v>19.29904415111516</v>
      </c>
    </row>
    <row r="9" spans="1:8" ht="19.5" customHeight="1">
      <c r="A9" s="64" t="s">
        <v>45</v>
      </c>
      <c r="B9" s="151">
        <v>18058</v>
      </c>
      <c r="C9" s="151">
        <v>17668</v>
      </c>
      <c r="D9" s="118">
        <f t="shared" si="0"/>
        <v>0.9784029239118396</v>
      </c>
      <c r="E9" s="118">
        <v>-0.0739</v>
      </c>
      <c r="F9" s="214" t="s">
        <v>46</v>
      </c>
      <c r="G9">
        <v>19077</v>
      </c>
      <c r="H9">
        <f t="shared" si="1"/>
        <v>-7.385857315091471</v>
      </c>
    </row>
    <row r="10" spans="1:8" ht="26.25" customHeight="1">
      <c r="A10" s="64" t="s">
        <v>47</v>
      </c>
      <c r="B10" s="151">
        <v>8553</v>
      </c>
      <c r="C10" s="151">
        <v>8369</v>
      </c>
      <c r="D10" s="118">
        <f t="shared" si="0"/>
        <v>0.9784870805565299</v>
      </c>
      <c r="E10" s="118">
        <v>0.0849</v>
      </c>
      <c r="F10" s="214"/>
      <c r="G10">
        <v>7715</v>
      </c>
      <c r="H10">
        <f t="shared" si="1"/>
        <v>8.476992871030454</v>
      </c>
    </row>
    <row r="11" spans="1:8" ht="19.5" customHeight="1">
      <c r="A11" s="64" t="s">
        <v>48</v>
      </c>
      <c r="B11" s="151">
        <v>6376</v>
      </c>
      <c r="C11" s="151">
        <v>5340</v>
      </c>
      <c r="D11" s="118">
        <f t="shared" si="0"/>
        <v>0.8375156838143036</v>
      </c>
      <c r="E11" s="118">
        <v>0.2669</v>
      </c>
      <c r="F11" s="214"/>
      <c r="G11">
        <v>4215</v>
      </c>
      <c r="H11">
        <f t="shared" si="1"/>
        <v>26.690391459074725</v>
      </c>
    </row>
    <row r="12" spans="1:8" ht="19.5" customHeight="1">
      <c r="A12" s="64" t="s">
        <v>49</v>
      </c>
      <c r="B12" s="151">
        <v>8264</v>
      </c>
      <c r="C12" s="151">
        <v>8264</v>
      </c>
      <c r="D12" s="118">
        <f t="shared" si="0"/>
        <v>1</v>
      </c>
      <c r="E12" s="118">
        <v>0.8532</v>
      </c>
      <c r="F12" s="214"/>
      <c r="G12">
        <v>4460</v>
      </c>
      <c r="H12">
        <f t="shared" si="1"/>
        <v>85.29147982062781</v>
      </c>
    </row>
    <row r="13" spans="1:8" ht="19.5" customHeight="1">
      <c r="A13" s="64" t="s">
        <v>50</v>
      </c>
      <c r="B13" s="151">
        <v>37532</v>
      </c>
      <c r="C13" s="151">
        <v>37121</v>
      </c>
      <c r="D13" s="118">
        <f t="shared" si="0"/>
        <v>0.9890493445593094</v>
      </c>
      <c r="E13" s="118">
        <v>1.0996</v>
      </c>
      <c r="F13" s="214" t="s">
        <v>51</v>
      </c>
      <c r="G13">
        <v>17680</v>
      </c>
      <c r="H13">
        <f t="shared" si="1"/>
        <v>109.96040723981899</v>
      </c>
    </row>
    <row r="14" spans="1:8" ht="19.5" customHeight="1">
      <c r="A14" s="64" t="s">
        <v>52</v>
      </c>
      <c r="B14" s="151">
        <v>4020</v>
      </c>
      <c r="C14" s="151">
        <v>3990</v>
      </c>
      <c r="D14" s="118">
        <f t="shared" si="0"/>
        <v>0.9925373134328358</v>
      </c>
      <c r="E14" s="118">
        <v>0.6878</v>
      </c>
      <c r="F14" s="214"/>
      <c r="G14">
        <v>2364</v>
      </c>
      <c r="H14">
        <f t="shared" si="1"/>
        <v>68.78172588832487</v>
      </c>
    </row>
    <row r="15" spans="1:8" ht="19.5" customHeight="1">
      <c r="A15" s="64" t="s">
        <v>53</v>
      </c>
      <c r="B15" s="151">
        <v>1616</v>
      </c>
      <c r="C15" s="151">
        <v>1581</v>
      </c>
      <c r="D15" s="118">
        <f t="shared" si="0"/>
        <v>0.9783415841584159</v>
      </c>
      <c r="E15" s="215">
        <v>-0.2661</v>
      </c>
      <c r="F15" s="214" t="s">
        <v>54</v>
      </c>
      <c r="G15">
        <v>2154</v>
      </c>
      <c r="H15">
        <f t="shared" si="1"/>
        <v>-26.6016713091922</v>
      </c>
    </row>
    <row r="16" spans="1:8" ht="19.5" customHeight="1">
      <c r="A16" s="153" t="s">
        <v>55</v>
      </c>
      <c r="B16" s="151">
        <v>215</v>
      </c>
      <c r="C16" s="151">
        <v>215</v>
      </c>
      <c r="D16" s="118">
        <f t="shared" si="0"/>
        <v>1</v>
      </c>
      <c r="E16" s="118">
        <v>1.2170999999999998</v>
      </c>
      <c r="F16" s="214"/>
      <c r="G16">
        <v>97</v>
      </c>
      <c r="H16">
        <f t="shared" si="1"/>
        <v>121.64948453608248</v>
      </c>
    </row>
    <row r="17" spans="1:8" ht="19.5" customHeight="1">
      <c r="A17" s="64" t="s">
        <v>56</v>
      </c>
      <c r="B17" s="151"/>
      <c r="C17" s="151"/>
      <c r="D17" s="118"/>
      <c r="E17" s="118"/>
      <c r="F17" s="214"/>
      <c r="G17">
        <v>243</v>
      </c>
      <c r="H17">
        <f t="shared" si="1"/>
        <v>-100</v>
      </c>
    </row>
    <row r="18" spans="1:6" ht="19.5" customHeight="1">
      <c r="A18" s="64" t="s">
        <v>57</v>
      </c>
      <c r="B18" s="151"/>
      <c r="C18" s="151"/>
      <c r="D18" s="118"/>
      <c r="E18" s="118"/>
      <c r="F18" s="214"/>
    </row>
    <row r="19" spans="1:8" ht="19.5" customHeight="1">
      <c r="A19" s="64" t="s">
        <v>58</v>
      </c>
      <c r="B19" s="151">
        <v>1674</v>
      </c>
      <c r="C19" s="151">
        <v>1414</v>
      </c>
      <c r="D19" s="118">
        <f aca="true" t="shared" si="2" ref="D19:D24">C19/B19</f>
        <v>0.8446833930704899</v>
      </c>
      <c r="E19" s="215">
        <v>-0.5122</v>
      </c>
      <c r="F19" s="214" t="s">
        <v>54</v>
      </c>
      <c r="G19">
        <v>2898</v>
      </c>
      <c r="H19">
        <f t="shared" si="1"/>
        <v>-51.20772946859904</v>
      </c>
    </row>
    <row r="20" spans="1:8" ht="24" customHeight="1">
      <c r="A20" s="64" t="s">
        <v>59</v>
      </c>
      <c r="B20" s="151">
        <v>14054</v>
      </c>
      <c r="C20" s="151">
        <v>14042</v>
      </c>
      <c r="D20" s="118">
        <f t="shared" si="2"/>
        <v>0.9991461505621175</v>
      </c>
      <c r="E20" s="118">
        <v>0.8073999999999999</v>
      </c>
      <c r="F20" s="214" t="s">
        <v>60</v>
      </c>
      <c r="G20">
        <v>7770</v>
      </c>
      <c r="H20">
        <f t="shared" si="1"/>
        <v>80.72072072072072</v>
      </c>
    </row>
    <row r="21" spans="1:8" ht="19.5" customHeight="1">
      <c r="A21" s="64" t="s">
        <v>61</v>
      </c>
      <c r="B21" s="151">
        <v>418</v>
      </c>
      <c r="C21" s="151">
        <v>418</v>
      </c>
      <c r="D21" s="118">
        <f t="shared" si="2"/>
        <v>1</v>
      </c>
      <c r="E21" s="118">
        <v>0.4207</v>
      </c>
      <c r="F21" s="214"/>
      <c r="G21">
        <v>294</v>
      </c>
      <c r="H21">
        <f t="shared" si="1"/>
        <v>42.17687074829932</v>
      </c>
    </row>
    <row r="22" spans="1:8" ht="19.5" customHeight="1">
      <c r="A22" s="64" t="s">
        <v>62</v>
      </c>
      <c r="B22" s="151">
        <v>347</v>
      </c>
      <c r="C22" s="151">
        <v>347</v>
      </c>
      <c r="D22" s="118">
        <f t="shared" si="2"/>
        <v>1</v>
      </c>
      <c r="E22" s="118">
        <v>0.7845</v>
      </c>
      <c r="F22" s="214"/>
      <c r="G22">
        <v>211</v>
      </c>
      <c r="H22">
        <f t="shared" si="1"/>
        <v>64.45497630331754</v>
      </c>
    </row>
    <row r="23" spans="1:7" ht="19.5" customHeight="1">
      <c r="A23" s="64" t="s">
        <v>63</v>
      </c>
      <c r="B23" s="151"/>
      <c r="C23" s="151"/>
      <c r="D23" s="118"/>
      <c r="E23" s="118"/>
      <c r="F23" s="214"/>
      <c r="G23">
        <v>722</v>
      </c>
    </row>
    <row r="24" spans="1:8" s="56" customFormat="1" ht="19.5" customHeight="1">
      <c r="A24" s="216" t="s">
        <v>64</v>
      </c>
      <c r="B24" s="217">
        <f>SUM(B4:B23)</f>
        <v>150239</v>
      </c>
      <c r="C24" s="217">
        <f>SUM(C4:C23)</f>
        <v>146768</v>
      </c>
      <c r="D24" s="158">
        <f t="shared" si="2"/>
        <v>0.9768968110810109</v>
      </c>
      <c r="E24" s="158">
        <v>0.2805</v>
      </c>
      <c r="F24" s="214"/>
      <c r="H24"/>
    </row>
  </sheetData>
  <sheetProtection/>
  <mergeCells count="2">
    <mergeCell ref="A1:F1"/>
    <mergeCell ref="D2:F2"/>
  </mergeCells>
  <printOptions horizontalCentered="1"/>
  <pageMargins left="0.7513888888888889" right="0.5506944444444445" top="0.5944444444444444" bottom="0.5902777777777778" header="0.5118055555555555" footer="0.3104166666666667"/>
  <pageSetup firstPageNumber="3" useFirstPageNumber="1" horizontalDpi="600" verticalDpi="600" orientation="landscape" paperSize="9" scale="95"/>
  <headerFooter scaleWithDoc="0" alignWithMargins="0">
    <oddFooter xml:space="preserve">&amp;C- &amp;P -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V10"/>
  <sheetViews>
    <sheetView tabSelected="1" zoomScaleSheetLayoutView="100" workbookViewId="0" topLeftCell="A1">
      <selection activeCell="D14" sqref="D14"/>
    </sheetView>
  </sheetViews>
  <sheetFormatPr defaultColWidth="9.00390625" defaultRowHeight="14.25"/>
  <cols>
    <col min="1" max="1" width="39.375" style="16" customWidth="1"/>
    <col min="2" max="2" width="18.00390625" style="16" customWidth="1"/>
    <col min="3" max="3" width="16.75390625" style="16" customWidth="1"/>
    <col min="4" max="4" width="20.875" style="17" customWidth="1"/>
    <col min="5" max="5" width="18.50390625" style="16" customWidth="1"/>
    <col min="6" max="16384" width="9.00390625" style="16" customWidth="1"/>
  </cols>
  <sheetData>
    <row r="1" spans="1:256" ht="38.25" customHeight="1">
      <c r="A1" s="5" t="s">
        <v>1027</v>
      </c>
      <c r="B1" s="6"/>
      <c r="C1" s="7"/>
      <c r="D1" s="18"/>
      <c r="E1" s="5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5" s="13" customFormat="1" ht="36.75" customHeight="1">
      <c r="A2" s="21" t="s">
        <v>1028</v>
      </c>
      <c r="B2" s="22"/>
      <c r="C2" s="22"/>
      <c r="D2" s="23"/>
      <c r="E2" s="24" t="s">
        <v>2</v>
      </c>
    </row>
    <row r="3" spans="1:5" s="14" customFormat="1" ht="49.5" customHeight="1">
      <c r="A3" s="25" t="s">
        <v>128</v>
      </c>
      <c r="B3" s="25" t="s">
        <v>4</v>
      </c>
      <c r="C3" s="25" t="s">
        <v>163</v>
      </c>
      <c r="D3" s="26" t="s">
        <v>1029</v>
      </c>
      <c r="E3" s="25" t="s">
        <v>93</v>
      </c>
    </row>
    <row r="4" spans="1:5" s="15" customFormat="1" ht="39.75" customHeight="1">
      <c r="A4" s="27" t="s">
        <v>1030</v>
      </c>
      <c r="B4" s="28">
        <f>SUM(B6:B7)</f>
        <v>960</v>
      </c>
      <c r="C4" s="28">
        <v>946</v>
      </c>
      <c r="D4" s="29">
        <f>IF(B4&lt;&gt;0,(C4-B4)/B4,IF(C4=0,0,1))</f>
        <v>-0.014583333333333334</v>
      </c>
      <c r="E4" s="30"/>
    </row>
    <row r="5" spans="1:256" ht="39.75" customHeight="1">
      <c r="A5" s="31" t="s">
        <v>1031</v>
      </c>
      <c r="B5" s="32"/>
      <c r="C5" s="32"/>
      <c r="D5" s="33"/>
      <c r="E5" s="34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256" ht="39.75" customHeight="1">
      <c r="A6" s="31" t="s">
        <v>1032</v>
      </c>
      <c r="B6" s="32">
        <v>350</v>
      </c>
      <c r="C6" s="32">
        <v>348</v>
      </c>
      <c r="D6" s="33">
        <f>IF(B6&lt;&gt;0,(C6-B6)/B6,IF(C6=0,0,1))</f>
        <v>-0.005714285714285714</v>
      </c>
      <c r="E6" s="34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ht="39.75" customHeight="1">
      <c r="A7" s="31" t="s">
        <v>1033</v>
      </c>
      <c r="B7" s="32">
        <v>610</v>
      </c>
      <c r="C7" s="32">
        <v>598</v>
      </c>
      <c r="D7" s="33">
        <f>IF(B7&lt;&gt;0,(C7-B7)/B7,IF(C7=0,0,1))</f>
        <v>-0.019672131147540985</v>
      </c>
      <c r="E7" s="34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256" ht="19.5" customHeight="1">
      <c r="A8" s="35"/>
      <c r="B8" s="35"/>
      <c r="C8" s="17"/>
      <c r="D8" s="16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ht="19.5" customHeight="1">
      <c r="A9" s="35"/>
      <c r="B9" s="35"/>
      <c r="C9" s="17"/>
      <c r="D9" s="16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ht="14.25">
      <c r="A10" s="35"/>
      <c r="B10" s="35"/>
      <c r="C10" s="17"/>
      <c r="D10" s="16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</sheetData>
  <sheetProtection/>
  <mergeCells count="1">
    <mergeCell ref="A1:E1"/>
  </mergeCells>
  <printOptions horizontalCentered="1"/>
  <pageMargins left="0.75" right="0.75" top="1" bottom="1" header="0.51" footer="0.51"/>
  <pageSetup horizontalDpi="600" verticalDpi="600" orientation="landscape" paperSize="9"/>
  <headerFooter scaleWithDoc="0" alignWithMargins="0">
    <oddFooter>&amp;L&amp;"宋体"&amp;12&amp;C&amp;"宋体"&amp;12- &amp;P - &amp;R&amp;"宋体"&amp;12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A8" sqref="A8"/>
    </sheetView>
  </sheetViews>
  <sheetFormatPr defaultColWidth="9.00390625" defaultRowHeight="14.25"/>
  <cols>
    <col min="1" max="3" width="38.50390625" style="4" customWidth="1"/>
    <col min="4" max="16384" width="9.00390625" style="4" customWidth="1"/>
  </cols>
  <sheetData>
    <row r="1" spans="1:3" ht="45" customHeight="1">
      <c r="A1" s="5" t="s">
        <v>1034</v>
      </c>
      <c r="B1" s="6"/>
      <c r="C1" s="7"/>
    </row>
    <row r="2" spans="1:3" ht="15.75" customHeight="1">
      <c r="A2" s="5"/>
      <c r="B2" s="6"/>
      <c r="C2" s="7"/>
    </row>
    <row r="3" spans="1:3" s="1" customFormat="1" ht="21.75" customHeight="1">
      <c r="A3" s="8" t="s">
        <v>1035</v>
      </c>
      <c r="C3" s="9" t="s">
        <v>2</v>
      </c>
    </row>
    <row r="4" spans="1:3" s="1" customFormat="1" ht="12" customHeight="1">
      <c r="A4" s="8"/>
      <c r="C4" s="9"/>
    </row>
    <row r="5" spans="1:3" s="2" customFormat="1" ht="33" customHeight="1">
      <c r="A5" s="10" t="s">
        <v>90</v>
      </c>
      <c r="B5" s="10" t="s">
        <v>129</v>
      </c>
      <c r="C5" s="10" t="s">
        <v>93</v>
      </c>
    </row>
    <row r="6" spans="1:3" s="3" customFormat="1" ht="33" customHeight="1">
      <c r="A6" s="11" t="s">
        <v>1036</v>
      </c>
      <c r="B6" s="12">
        <v>14978</v>
      </c>
      <c r="C6" s="11"/>
    </row>
    <row r="7" spans="1:3" s="3" customFormat="1" ht="33" customHeight="1">
      <c r="A7" s="11" t="s">
        <v>1037</v>
      </c>
      <c r="B7" s="12">
        <v>14978</v>
      </c>
      <c r="C7" s="11"/>
    </row>
    <row r="8" spans="1:3" s="3" customFormat="1" ht="33" customHeight="1">
      <c r="A8" s="11" t="s">
        <v>1038</v>
      </c>
      <c r="B8" s="12">
        <v>18700</v>
      </c>
      <c r="C8" s="11"/>
    </row>
    <row r="9" spans="1:3" s="3" customFormat="1" ht="33" customHeight="1">
      <c r="A9" s="11" t="s">
        <v>1037</v>
      </c>
      <c r="B9" s="12">
        <v>18700</v>
      </c>
      <c r="C9" s="11"/>
    </row>
  </sheetData>
  <sheetProtection/>
  <mergeCells count="1">
    <mergeCell ref="A1:C1"/>
  </mergeCells>
  <printOptions horizontalCentered="1"/>
  <pageMargins left="0.75" right="0.75" top="1" bottom="1" header="0.51" footer="0.51"/>
  <pageSetup horizontalDpi="600" verticalDpi="600" orientation="landscape" paperSize="9"/>
  <headerFooter scaleWithDoc="0" alignWithMargins="0">
    <oddFooter>&amp;L&amp;"宋体"&amp;12&amp;C&amp;"宋体"&amp;12- &amp;P - &amp;R&amp;"宋体"&amp;12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C8" sqref="C8"/>
    </sheetView>
  </sheetViews>
  <sheetFormatPr defaultColWidth="9.00390625" defaultRowHeight="14.25"/>
  <cols>
    <col min="1" max="1" width="40.125" style="4" customWidth="1"/>
    <col min="2" max="2" width="32.75390625" style="4" customWidth="1"/>
    <col min="3" max="3" width="41.75390625" style="4" customWidth="1"/>
    <col min="4" max="16384" width="9.00390625" style="4" customWidth="1"/>
  </cols>
  <sheetData>
    <row r="1" spans="1:3" ht="45" customHeight="1">
      <c r="A1" s="5" t="s">
        <v>1039</v>
      </c>
      <c r="B1" s="6"/>
      <c r="C1" s="7"/>
    </row>
    <row r="2" spans="1:3" ht="21.75" customHeight="1">
      <c r="A2" s="5"/>
      <c r="B2" s="6"/>
      <c r="C2" s="7"/>
    </row>
    <row r="3" spans="1:3" s="1" customFormat="1" ht="30" customHeight="1">
      <c r="A3" s="8" t="s">
        <v>1040</v>
      </c>
      <c r="C3" s="9" t="s">
        <v>2</v>
      </c>
    </row>
    <row r="4" spans="1:3" s="1" customFormat="1" ht="10.5" customHeight="1">
      <c r="A4" s="8"/>
      <c r="C4" s="9"/>
    </row>
    <row r="5" spans="1:3" s="2" customFormat="1" ht="34.5" customHeight="1">
      <c r="A5" s="10" t="s">
        <v>90</v>
      </c>
      <c r="B5" s="10" t="s">
        <v>129</v>
      </c>
      <c r="C5" s="10" t="s">
        <v>93</v>
      </c>
    </row>
    <row r="6" spans="1:3" s="3" customFormat="1" ht="34.5" customHeight="1">
      <c r="A6" s="11" t="s">
        <v>1041</v>
      </c>
      <c r="B6" s="12">
        <v>3400</v>
      </c>
      <c r="C6" s="11"/>
    </row>
    <row r="7" spans="1:3" s="3" customFormat="1" ht="34.5" customHeight="1">
      <c r="A7" s="11" t="s">
        <v>1037</v>
      </c>
      <c r="B7" s="12">
        <v>3400</v>
      </c>
      <c r="C7" s="11"/>
    </row>
    <row r="8" spans="1:3" s="3" customFormat="1" ht="34.5" customHeight="1">
      <c r="A8" s="11" t="s">
        <v>1042</v>
      </c>
      <c r="B8" s="12">
        <v>6900</v>
      </c>
      <c r="C8" s="11"/>
    </row>
    <row r="9" spans="1:3" s="3" customFormat="1" ht="34.5" customHeight="1">
      <c r="A9" s="11" t="s">
        <v>1037</v>
      </c>
      <c r="B9" s="12">
        <v>6900</v>
      </c>
      <c r="C9" s="11"/>
    </row>
  </sheetData>
  <sheetProtection/>
  <mergeCells count="1">
    <mergeCell ref="A1:C1"/>
  </mergeCells>
  <printOptions horizontalCentered="1"/>
  <pageMargins left="0.75" right="0.75" top="1" bottom="1" header="0.51" footer="0.51"/>
  <pageSetup horizontalDpi="600" verticalDpi="600" orientation="landscape" paperSize="9"/>
  <headerFooter scaleWithDoc="0" alignWithMargins="0">
    <oddFooter>&amp;L&amp;"宋体"&amp;12&amp;C&amp;"宋体"&amp;12- &amp;P - &amp;R&amp;"宋体"&amp;12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pane xSplit="1" ySplit="1" topLeftCell="B2" activePane="bottomRight" state="frozen"/>
      <selection pane="bottomRight" activeCell="B8" sqref="B8"/>
    </sheetView>
  </sheetViews>
  <sheetFormatPr defaultColWidth="9.00390625" defaultRowHeight="14.25"/>
  <cols>
    <col min="1" max="1" width="40.00390625" style="0" customWidth="1"/>
    <col min="2" max="2" width="19.00390625" style="0" customWidth="1"/>
    <col min="3" max="3" width="19.50390625" style="0" customWidth="1"/>
    <col min="4" max="4" width="12.50390625" style="0" customWidth="1"/>
    <col min="5" max="5" width="16.875" style="0" customWidth="1"/>
    <col min="6" max="6" width="16.25390625" style="0" customWidth="1"/>
    <col min="8" max="8" width="8.875" style="0" customWidth="1"/>
  </cols>
  <sheetData>
    <row r="1" spans="1:6" ht="39" customHeight="1">
      <c r="A1" s="57" t="s">
        <v>65</v>
      </c>
      <c r="B1" s="57"/>
      <c r="C1" s="57"/>
      <c r="D1" s="57"/>
      <c r="E1" s="57"/>
      <c r="F1" s="57"/>
    </row>
    <row r="2" spans="1:6" s="53" customFormat="1" ht="22.5" customHeight="1">
      <c r="A2" s="58" t="s">
        <v>66</v>
      </c>
      <c r="B2" s="59"/>
      <c r="C2" s="59"/>
      <c r="D2" s="59"/>
      <c r="E2" s="59"/>
      <c r="F2" s="60" t="s">
        <v>2</v>
      </c>
    </row>
    <row r="3" spans="1:6" s="56" customFormat="1" ht="36" customHeight="1">
      <c r="A3" s="61" t="s">
        <v>3</v>
      </c>
      <c r="B3" s="63" t="s">
        <v>4</v>
      </c>
      <c r="C3" s="63" t="s">
        <v>5</v>
      </c>
      <c r="D3" s="63" t="s">
        <v>6</v>
      </c>
      <c r="E3" s="63" t="s">
        <v>7</v>
      </c>
      <c r="F3" s="62" t="s">
        <v>8</v>
      </c>
    </row>
    <row r="4" spans="1:6" ht="34.5" customHeight="1">
      <c r="A4" s="64" t="s">
        <v>67</v>
      </c>
      <c r="B4" s="165">
        <v>13500</v>
      </c>
      <c r="C4" s="165">
        <v>969</v>
      </c>
      <c r="D4" s="118">
        <f>C4/B4</f>
        <v>0.07177777777777777</v>
      </c>
      <c r="E4" s="118">
        <v>3.9783999999999997</v>
      </c>
      <c r="F4" s="211"/>
    </row>
    <row r="5" spans="1:6" ht="34.5" customHeight="1">
      <c r="A5" s="64" t="s">
        <v>68</v>
      </c>
      <c r="B5" s="165"/>
      <c r="C5" s="165">
        <v>139</v>
      </c>
      <c r="D5" s="118"/>
      <c r="E5" s="118">
        <v>5.0435</v>
      </c>
      <c r="F5" s="211"/>
    </row>
    <row r="6" spans="1:6" ht="34.5" customHeight="1">
      <c r="A6" s="64" t="s">
        <v>69</v>
      </c>
      <c r="B6" s="165"/>
      <c r="C6" s="165">
        <v>5</v>
      </c>
      <c r="D6" s="118"/>
      <c r="E6" s="118">
        <v>1.9197</v>
      </c>
      <c r="F6" s="211"/>
    </row>
    <row r="7" spans="1:6" ht="34.5" customHeight="1">
      <c r="A7" s="64" t="s">
        <v>70</v>
      </c>
      <c r="B7" s="165"/>
      <c r="C7" s="165">
        <v>8</v>
      </c>
      <c r="D7" s="118"/>
      <c r="E7" s="118"/>
      <c r="F7" s="211"/>
    </row>
    <row r="8" spans="1:6" ht="34.5" customHeight="1">
      <c r="A8" s="64" t="s">
        <v>71</v>
      </c>
      <c r="B8" s="165"/>
      <c r="C8" s="165">
        <v>61</v>
      </c>
      <c r="D8" s="118"/>
      <c r="E8" s="118"/>
      <c r="F8" s="211"/>
    </row>
    <row r="9" spans="1:6" ht="34.5" customHeight="1">
      <c r="A9" s="153" t="s">
        <v>72</v>
      </c>
      <c r="B9" s="165"/>
      <c r="C9" s="165"/>
      <c r="D9" s="118"/>
      <c r="E9" s="118"/>
      <c r="F9" s="211"/>
    </row>
    <row r="10" spans="1:6" ht="34.5" customHeight="1">
      <c r="A10" s="73"/>
      <c r="B10" s="165"/>
      <c r="C10" s="165"/>
      <c r="D10" s="118"/>
      <c r="E10" s="118"/>
      <c r="F10" s="212"/>
    </row>
    <row r="11" spans="1:6" s="56" customFormat="1" ht="34.5" customHeight="1">
      <c r="A11" s="61" t="s">
        <v>73</v>
      </c>
      <c r="B11" s="122">
        <f>SUM(B4:B9)</f>
        <v>13500</v>
      </c>
      <c r="C11" s="122">
        <f>SUM(C4:C9)</f>
        <v>1182</v>
      </c>
      <c r="D11" s="158"/>
      <c r="E11" s="158">
        <v>4.3924</v>
      </c>
      <c r="F11" s="213"/>
    </row>
  </sheetData>
  <sheetProtection/>
  <mergeCells count="1">
    <mergeCell ref="A1:F1"/>
  </mergeCells>
  <printOptions horizontalCentered="1"/>
  <pageMargins left="0.75" right="0.55" top="0.7900000000000001" bottom="0.7900000000000001" header="0.51" footer="0.51"/>
  <pageSetup firstPageNumber="2" useFirstPageNumber="1" horizontalDpi="600" verticalDpi="600" orientation="landscape" paperSize="9"/>
  <headerFooter scaleWithDoc="0" alignWithMargins="0">
    <oddFooter xml:space="preserve">&amp;C- &amp;P -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pane xSplit="1" ySplit="1" topLeftCell="B2" activePane="bottomRight" state="frozen"/>
      <selection pane="bottomRight" activeCell="D16" sqref="D16"/>
    </sheetView>
  </sheetViews>
  <sheetFormatPr defaultColWidth="9.00390625" defaultRowHeight="14.25"/>
  <cols>
    <col min="1" max="1" width="32.875" style="0" customWidth="1"/>
    <col min="2" max="2" width="18.75390625" style="0" customWidth="1"/>
    <col min="3" max="3" width="17.375" style="0" customWidth="1"/>
    <col min="4" max="4" width="15.00390625" style="0" customWidth="1"/>
    <col min="5" max="5" width="16.75390625" style="0" customWidth="1"/>
    <col min="6" max="6" width="23.75390625" style="0" customWidth="1"/>
    <col min="7" max="7" width="9.00390625" style="0" customWidth="1"/>
    <col min="8" max="8" width="8.875" style="0" customWidth="1"/>
    <col min="9" max="14" width="9.00390625" style="0" customWidth="1"/>
  </cols>
  <sheetData>
    <row r="1" spans="1:6" ht="56.25" customHeight="1">
      <c r="A1" s="57" t="s">
        <v>74</v>
      </c>
      <c r="B1" s="57"/>
      <c r="C1" s="57"/>
      <c r="D1" s="57"/>
      <c r="E1" s="57"/>
      <c r="F1" s="57"/>
    </row>
    <row r="2" spans="1:14" s="53" customFormat="1" ht="16.5" customHeight="1">
      <c r="A2" s="58" t="s">
        <v>75</v>
      </c>
      <c r="B2" s="59"/>
      <c r="C2" s="59"/>
      <c r="D2" s="60" t="s">
        <v>2</v>
      </c>
      <c r="E2" s="60"/>
      <c r="F2" s="60"/>
      <c r="G2" s="54"/>
      <c r="H2" s="54"/>
      <c r="I2" s="54"/>
      <c r="J2" s="54"/>
      <c r="K2" s="54"/>
      <c r="L2" s="54"/>
      <c r="M2" s="54"/>
      <c r="N2" s="54"/>
    </row>
    <row r="3" spans="1:6" s="56" customFormat="1" ht="41.25" customHeight="1">
      <c r="A3" s="138" t="s">
        <v>3</v>
      </c>
      <c r="B3" s="207" t="s">
        <v>35</v>
      </c>
      <c r="C3" s="207" t="s">
        <v>36</v>
      </c>
      <c r="D3" s="207" t="s">
        <v>6</v>
      </c>
      <c r="E3" s="208" t="s">
        <v>7</v>
      </c>
      <c r="F3" s="207" t="s">
        <v>38</v>
      </c>
    </row>
    <row r="4" spans="1:6" ht="27.75" customHeight="1">
      <c r="A4" s="64" t="s">
        <v>76</v>
      </c>
      <c r="B4" s="165">
        <v>206</v>
      </c>
      <c r="C4" s="165">
        <v>206</v>
      </c>
      <c r="D4" s="118">
        <f>C4/B4</f>
        <v>1</v>
      </c>
      <c r="E4" s="118">
        <v>1.7025</v>
      </c>
      <c r="F4" s="202"/>
    </row>
    <row r="5" spans="1:6" ht="27.75" customHeight="1">
      <c r="A5" s="64" t="s">
        <v>77</v>
      </c>
      <c r="B5" s="165"/>
      <c r="C5" s="165"/>
      <c r="D5" s="118"/>
      <c r="E5" s="118"/>
      <c r="F5" s="202"/>
    </row>
    <row r="6" spans="1:6" ht="27.75" customHeight="1">
      <c r="A6" s="64" t="s">
        <v>78</v>
      </c>
      <c r="B6" s="165">
        <v>3906</v>
      </c>
      <c r="C6" s="165">
        <v>3706</v>
      </c>
      <c r="D6" s="118">
        <f>C6/B6</f>
        <v>0.9487967229902714</v>
      </c>
      <c r="E6" s="118">
        <v>0.4269</v>
      </c>
      <c r="F6" s="202"/>
    </row>
    <row r="7" spans="1:6" ht="27.75" customHeight="1">
      <c r="A7" s="64" t="s">
        <v>79</v>
      </c>
      <c r="B7" s="165">
        <v>41</v>
      </c>
      <c r="C7" s="165"/>
      <c r="D7" s="118"/>
      <c r="E7" s="118"/>
      <c r="F7" s="202"/>
    </row>
    <row r="8" spans="1:6" ht="27.75" customHeight="1">
      <c r="A8" s="64" t="s">
        <v>80</v>
      </c>
      <c r="B8" s="165">
        <v>1</v>
      </c>
      <c r="C8" s="165"/>
      <c r="D8" s="118"/>
      <c r="E8" s="118"/>
      <c r="F8" s="202"/>
    </row>
    <row r="9" spans="1:6" ht="27.75" customHeight="1">
      <c r="A9" s="64" t="s">
        <v>81</v>
      </c>
      <c r="B9" s="165">
        <v>2</v>
      </c>
      <c r="C9" s="165"/>
      <c r="D9" s="118"/>
      <c r="E9" s="118"/>
      <c r="F9" s="202"/>
    </row>
    <row r="10" spans="1:6" ht="27.75" customHeight="1">
      <c r="A10" s="153" t="s">
        <v>82</v>
      </c>
      <c r="B10" s="209">
        <v>18</v>
      </c>
      <c r="C10" s="165"/>
      <c r="D10" s="118"/>
      <c r="E10" s="118"/>
      <c r="F10" s="202"/>
    </row>
    <row r="11" spans="1:6" ht="27.75" customHeight="1">
      <c r="A11" s="117" t="s">
        <v>83</v>
      </c>
      <c r="B11" s="165">
        <v>2511</v>
      </c>
      <c r="C11" s="165">
        <v>2511</v>
      </c>
      <c r="D11" s="118"/>
      <c r="E11" s="118">
        <v>-0.8559</v>
      </c>
      <c r="F11" s="202"/>
    </row>
    <row r="12" spans="1:6" ht="27.75" customHeight="1">
      <c r="A12" s="153" t="s">
        <v>84</v>
      </c>
      <c r="B12" s="165">
        <v>10</v>
      </c>
      <c r="C12" s="165">
        <v>4</v>
      </c>
      <c r="D12" s="118">
        <f>C12/B12</f>
        <v>0.4</v>
      </c>
      <c r="E12" s="118">
        <v>0.4</v>
      </c>
      <c r="F12" s="151"/>
    </row>
    <row r="13" spans="1:6" ht="27.75" customHeight="1">
      <c r="A13" s="153" t="s">
        <v>85</v>
      </c>
      <c r="B13" s="165">
        <v>1110</v>
      </c>
      <c r="C13" s="165">
        <v>1051</v>
      </c>
      <c r="D13" s="118">
        <f>C13/B13</f>
        <v>0.9468468468468468</v>
      </c>
      <c r="E13" s="118">
        <v>3.5751</v>
      </c>
      <c r="F13" s="151"/>
    </row>
    <row r="14" spans="1:6" ht="27.75" customHeight="1">
      <c r="A14" s="153" t="s">
        <v>86</v>
      </c>
      <c r="B14" s="165">
        <v>111</v>
      </c>
      <c r="C14" s="165">
        <v>111</v>
      </c>
      <c r="D14" s="118">
        <f>C14/B14</f>
        <v>1</v>
      </c>
      <c r="E14" s="118"/>
      <c r="F14" s="151"/>
    </row>
    <row r="15" spans="1:6" s="56" customFormat="1" ht="27.75" customHeight="1">
      <c r="A15" s="61" t="s">
        <v>87</v>
      </c>
      <c r="B15" s="122">
        <f>SUM(B4:B14)</f>
        <v>7916</v>
      </c>
      <c r="C15" s="122">
        <f>SUM(C4:C14)</f>
        <v>7589</v>
      </c>
      <c r="D15" s="210">
        <f>C15/B15</f>
        <v>0.9586912582112178</v>
      </c>
      <c r="E15" s="210">
        <v>0.9994</v>
      </c>
      <c r="F15" s="61"/>
    </row>
  </sheetData>
  <sheetProtection/>
  <mergeCells count="2">
    <mergeCell ref="A1:F1"/>
    <mergeCell ref="D2:F2"/>
  </mergeCells>
  <printOptions horizontalCentered="1"/>
  <pageMargins left="0.75" right="0.55" top="0.7900000000000001" bottom="0.59" header="0.51" footer="0.51"/>
  <pageSetup firstPageNumber="4" useFirstPageNumber="1" horizontalDpi="600" verticalDpi="600" orientation="landscape" paperSize="9" scale="95"/>
  <headerFooter scaleWithDoc="0" alignWithMargins="0">
    <oddFooter xml:space="preserve">&amp;C- &amp;P -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1">
      <selection activeCell="C12" sqref="C12"/>
    </sheetView>
  </sheetViews>
  <sheetFormatPr defaultColWidth="9.00390625" defaultRowHeight="14.25"/>
  <cols>
    <col min="1" max="1" width="30.00390625" style="36" customWidth="1"/>
    <col min="2" max="2" width="13.50390625" style="36" customWidth="1"/>
    <col min="3" max="3" width="13.00390625" style="36" customWidth="1"/>
    <col min="4" max="4" width="14.50390625" style="36" customWidth="1"/>
    <col min="5" max="5" width="21.625" style="36" bestFit="1" customWidth="1"/>
    <col min="6" max="6" width="25.75390625" style="36" customWidth="1"/>
    <col min="7" max="16384" width="9.00390625" style="36" customWidth="1"/>
  </cols>
  <sheetData>
    <row r="1" spans="1:6" s="36" customFormat="1" ht="36.75" customHeight="1">
      <c r="A1" s="57" t="s">
        <v>88</v>
      </c>
      <c r="B1" s="57"/>
      <c r="C1" s="57"/>
      <c r="D1" s="57"/>
      <c r="E1" s="57"/>
      <c r="F1" s="57"/>
    </row>
    <row r="2" spans="1:6" s="36" customFormat="1" ht="25.5" customHeight="1">
      <c r="A2" s="58" t="s">
        <v>89</v>
      </c>
      <c r="F2" s="205" t="s">
        <v>2</v>
      </c>
    </row>
    <row r="3" spans="1:6" s="37" customFormat="1" ht="32.25" customHeight="1">
      <c r="A3" s="61" t="s">
        <v>90</v>
      </c>
      <c r="B3" s="61" t="s">
        <v>4</v>
      </c>
      <c r="C3" s="61" t="s">
        <v>36</v>
      </c>
      <c r="D3" s="61" t="s">
        <v>91</v>
      </c>
      <c r="E3" s="61" t="s">
        <v>92</v>
      </c>
      <c r="F3" s="61" t="s">
        <v>93</v>
      </c>
    </row>
    <row r="4" spans="1:6" s="36" customFormat="1" ht="19.5" customHeight="1">
      <c r="A4" s="61" t="s">
        <v>94</v>
      </c>
      <c r="B4" s="206"/>
      <c r="C4" s="206"/>
      <c r="D4" s="206"/>
      <c r="E4" s="206"/>
      <c r="F4" s="206"/>
    </row>
    <row r="5" spans="1:6" s="36" customFormat="1" ht="19.5" customHeight="1">
      <c r="A5" s="82" t="s">
        <v>95</v>
      </c>
      <c r="B5" s="206"/>
      <c r="C5" s="206"/>
      <c r="D5" s="206"/>
      <c r="E5" s="206"/>
      <c r="F5" s="206"/>
    </row>
    <row r="6" spans="1:6" s="36" customFormat="1" ht="19.5" customHeight="1">
      <c r="A6" s="82" t="s">
        <v>96</v>
      </c>
      <c r="B6" s="206"/>
      <c r="C6" s="206"/>
      <c r="D6" s="206"/>
      <c r="E6" s="206"/>
      <c r="F6" s="206"/>
    </row>
    <row r="7" spans="1:6" s="36" customFormat="1" ht="19.5" customHeight="1">
      <c r="A7" s="82" t="s">
        <v>97</v>
      </c>
      <c r="B7" s="206"/>
      <c r="C7" s="206"/>
      <c r="D7" s="206"/>
      <c r="E7" s="206"/>
      <c r="F7" s="206"/>
    </row>
    <row r="8" spans="1:6" s="36" customFormat="1" ht="19.5" customHeight="1">
      <c r="A8" s="82" t="s">
        <v>98</v>
      </c>
      <c r="B8" s="206"/>
      <c r="C8" s="206"/>
      <c r="D8" s="206"/>
      <c r="E8" s="206"/>
      <c r="F8" s="206"/>
    </row>
    <row r="9" spans="1:6" s="36" customFormat="1" ht="19.5" customHeight="1">
      <c r="A9" s="82" t="s">
        <v>99</v>
      </c>
      <c r="B9" s="206"/>
      <c r="C9" s="206"/>
      <c r="D9" s="206"/>
      <c r="E9" s="206"/>
      <c r="F9" s="206"/>
    </row>
    <row r="10" spans="1:6" s="36" customFormat="1" ht="19.5" customHeight="1">
      <c r="A10" s="61" t="s">
        <v>100</v>
      </c>
      <c r="B10" s="206"/>
      <c r="C10" s="206"/>
      <c r="D10" s="206"/>
      <c r="E10" s="206"/>
      <c r="F10" s="206"/>
    </row>
    <row r="11" spans="1:6" s="36" customFormat="1" ht="19.5" customHeight="1">
      <c r="A11" s="82" t="s">
        <v>101</v>
      </c>
      <c r="B11" s="206"/>
      <c r="C11" s="206"/>
      <c r="D11" s="206"/>
      <c r="E11" s="206"/>
      <c r="F11" s="206"/>
    </row>
    <row r="12" spans="1:6" s="36" customFormat="1" ht="19.5" customHeight="1">
      <c r="A12" s="82" t="s">
        <v>102</v>
      </c>
      <c r="B12" s="206"/>
      <c r="C12" s="206"/>
      <c r="D12" s="206"/>
      <c r="E12" s="206"/>
      <c r="F12" s="206"/>
    </row>
    <row r="13" spans="1:6" s="36" customFormat="1" ht="19.5" customHeight="1">
      <c r="A13" s="82" t="s">
        <v>103</v>
      </c>
      <c r="B13" s="206"/>
      <c r="C13" s="206"/>
      <c r="D13" s="206"/>
      <c r="E13" s="206"/>
      <c r="F13" s="206"/>
    </row>
    <row r="14" spans="1:6" s="36" customFormat="1" ht="19.5" customHeight="1">
      <c r="A14" s="82" t="s">
        <v>104</v>
      </c>
      <c r="B14" s="206"/>
      <c r="C14" s="206"/>
      <c r="D14" s="206"/>
      <c r="E14" s="206"/>
      <c r="F14" s="206"/>
    </row>
    <row r="15" spans="1:6" s="36" customFormat="1" ht="19.5" customHeight="1">
      <c r="A15" s="82" t="s">
        <v>105</v>
      </c>
      <c r="B15" s="206"/>
      <c r="C15" s="206"/>
      <c r="D15" s="206"/>
      <c r="E15" s="206"/>
      <c r="F15" s="206"/>
    </row>
    <row r="16" spans="1:6" s="36" customFormat="1" ht="19.5" customHeight="1">
      <c r="A16" s="82" t="s">
        <v>106</v>
      </c>
      <c r="B16" s="206"/>
      <c r="C16" s="206"/>
      <c r="D16" s="206"/>
      <c r="E16" s="206"/>
      <c r="F16" s="206"/>
    </row>
    <row r="17" spans="1:6" s="36" customFormat="1" ht="19.5" customHeight="1">
      <c r="A17" s="82" t="s">
        <v>107</v>
      </c>
      <c r="B17" s="206"/>
      <c r="C17" s="206"/>
      <c r="D17" s="206"/>
      <c r="E17" s="206"/>
      <c r="F17" s="206"/>
    </row>
    <row r="18" spans="1:6" s="36" customFormat="1" ht="19.5" customHeight="1">
      <c r="A18" s="82" t="s">
        <v>108</v>
      </c>
      <c r="B18" s="206"/>
      <c r="C18" s="206"/>
      <c r="D18" s="206"/>
      <c r="E18" s="206"/>
      <c r="F18" s="206"/>
    </row>
    <row r="19" spans="1:6" s="36" customFormat="1" ht="19.5" customHeight="1">
      <c r="A19" s="82" t="s">
        <v>109</v>
      </c>
      <c r="B19" s="206"/>
      <c r="C19" s="206"/>
      <c r="D19" s="206"/>
      <c r="E19" s="206"/>
      <c r="F19" s="206"/>
    </row>
    <row r="20" spans="1:6" s="36" customFormat="1" ht="19.5" customHeight="1">
      <c r="A20" s="82" t="s">
        <v>110</v>
      </c>
      <c r="B20" s="206"/>
      <c r="C20" s="206"/>
      <c r="D20" s="206"/>
      <c r="E20" s="206"/>
      <c r="F20" s="206"/>
    </row>
    <row r="21" spans="1:6" s="36" customFormat="1" ht="19.5" customHeight="1">
      <c r="A21" s="82" t="s">
        <v>111</v>
      </c>
      <c r="B21" s="206"/>
      <c r="C21" s="206"/>
      <c r="D21" s="206"/>
      <c r="E21" s="206"/>
      <c r="F21" s="206"/>
    </row>
    <row r="22" s="36" customFormat="1" ht="22.5" customHeight="1"/>
    <row r="23" s="36" customFormat="1" ht="22.5" customHeight="1"/>
    <row r="24" s="36" customFormat="1" ht="22.5" customHeight="1"/>
  </sheetData>
  <sheetProtection/>
  <mergeCells count="1">
    <mergeCell ref="A1:F1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pane xSplit="1" ySplit="1" topLeftCell="B2" activePane="bottomRight" state="frozen"/>
      <selection pane="bottomRight" activeCell="D8" sqref="D8"/>
    </sheetView>
  </sheetViews>
  <sheetFormatPr defaultColWidth="9.00390625" defaultRowHeight="14.25"/>
  <cols>
    <col min="1" max="1" width="32.625" style="0" customWidth="1"/>
    <col min="2" max="2" width="11.75390625" style="0" customWidth="1"/>
    <col min="3" max="3" width="15.125" style="0" customWidth="1"/>
    <col min="4" max="4" width="13.875" style="0" customWidth="1"/>
    <col min="5" max="5" width="15.375" style="0" customWidth="1"/>
    <col min="6" max="6" width="15.50390625" style="0" customWidth="1"/>
    <col min="7" max="7" width="19.50390625" style="0" customWidth="1"/>
    <col min="8" max="8" width="8.875" style="0" customWidth="1"/>
    <col min="9" max="16" width="9.00390625" style="0" customWidth="1"/>
  </cols>
  <sheetData>
    <row r="1" spans="1:7" ht="59.25" customHeight="1">
      <c r="A1" s="57" t="s">
        <v>112</v>
      </c>
      <c r="B1" s="57"/>
      <c r="C1" s="57"/>
      <c r="D1" s="57"/>
      <c r="E1" s="57"/>
      <c r="F1" s="57"/>
      <c r="G1" s="57"/>
    </row>
    <row r="2" spans="1:16" s="53" customFormat="1" ht="25.5" customHeight="1">
      <c r="A2" s="58" t="s">
        <v>113</v>
      </c>
      <c r="B2" s="58"/>
      <c r="C2" s="59"/>
      <c r="D2" s="59"/>
      <c r="E2" s="60" t="s">
        <v>2</v>
      </c>
      <c r="F2" s="60"/>
      <c r="G2" s="60"/>
      <c r="H2" s="54"/>
      <c r="I2" s="54"/>
      <c r="J2" s="54"/>
      <c r="K2" s="54"/>
      <c r="L2" s="54"/>
      <c r="M2" s="54"/>
      <c r="N2" s="54"/>
      <c r="O2" s="54"/>
      <c r="P2" s="54"/>
    </row>
    <row r="3" spans="1:7" s="54" customFormat="1" ht="49.5" customHeight="1">
      <c r="A3" s="61" t="s">
        <v>114</v>
      </c>
      <c r="B3" s="61" t="s">
        <v>115</v>
      </c>
      <c r="C3" s="62" t="s">
        <v>116</v>
      </c>
      <c r="D3" s="62" t="s">
        <v>117</v>
      </c>
      <c r="E3" s="62" t="s">
        <v>118</v>
      </c>
      <c r="F3" s="63" t="s">
        <v>119</v>
      </c>
      <c r="G3" s="62" t="s">
        <v>38</v>
      </c>
    </row>
    <row r="4" spans="1:7" ht="27.75" customHeight="1">
      <c r="A4" s="64" t="s">
        <v>120</v>
      </c>
      <c r="B4" s="65">
        <v>9655</v>
      </c>
      <c r="C4" s="65">
        <v>6685</v>
      </c>
      <c r="D4" s="65">
        <v>64</v>
      </c>
      <c r="E4" s="65">
        <v>4969</v>
      </c>
      <c r="F4" s="65">
        <f>B4+C4-E4</f>
        <v>11371</v>
      </c>
      <c r="G4" s="70"/>
    </row>
    <row r="5" spans="1:7" s="197" customFormat="1" ht="27.75" customHeight="1">
      <c r="A5" s="64" t="s">
        <v>121</v>
      </c>
      <c r="B5" s="65">
        <v>7312</v>
      </c>
      <c r="C5" s="65">
        <v>12565</v>
      </c>
      <c r="D5" s="65">
        <v>4475</v>
      </c>
      <c r="E5" s="65">
        <v>9747</v>
      </c>
      <c r="F5" s="65">
        <f>B5+C5-E5</f>
        <v>10130</v>
      </c>
      <c r="G5" s="198"/>
    </row>
    <row r="6" spans="1:7" ht="27.75" customHeight="1">
      <c r="A6" s="64" t="s">
        <v>122</v>
      </c>
      <c r="B6" s="65">
        <v>5377</v>
      </c>
      <c r="C6" s="65">
        <v>2765</v>
      </c>
      <c r="D6" s="65">
        <v>2007</v>
      </c>
      <c r="E6" s="65">
        <v>2006</v>
      </c>
      <c r="F6" s="65">
        <f>B6+C6-E6</f>
        <v>6136</v>
      </c>
      <c r="G6" s="70"/>
    </row>
    <row r="7" spans="1:7" ht="27.75" customHeight="1">
      <c r="A7" s="64" t="s">
        <v>123</v>
      </c>
      <c r="B7" s="65">
        <v>647</v>
      </c>
      <c r="C7" s="65">
        <v>225</v>
      </c>
      <c r="D7" s="65"/>
      <c r="E7" s="65">
        <v>64</v>
      </c>
      <c r="F7" s="65">
        <f>B7+C7-E7</f>
        <v>808</v>
      </c>
      <c r="G7" s="70"/>
    </row>
    <row r="8" spans="1:7" ht="27.75" customHeight="1">
      <c r="A8" s="71"/>
      <c r="B8" s="199"/>
      <c r="C8" s="200"/>
      <c r="D8" s="200"/>
      <c r="E8" s="200"/>
      <c r="F8" s="201"/>
      <c r="G8" s="202"/>
    </row>
    <row r="9" spans="1:7" ht="27.75" customHeight="1">
      <c r="A9" s="71"/>
      <c r="B9" s="199"/>
      <c r="C9" s="200"/>
      <c r="D9" s="200"/>
      <c r="E9" s="200"/>
      <c r="F9" s="201"/>
      <c r="G9" s="151"/>
    </row>
    <row r="10" spans="1:7" ht="27.75" customHeight="1">
      <c r="A10" s="73"/>
      <c r="B10" s="73"/>
      <c r="C10" s="165"/>
      <c r="D10" s="165"/>
      <c r="E10" s="203"/>
      <c r="F10" s="204"/>
      <c r="G10" s="151"/>
    </row>
    <row r="11" spans="1:7" s="56" customFormat="1" ht="27.75" customHeight="1">
      <c r="A11" s="61" t="s">
        <v>124</v>
      </c>
      <c r="B11" s="75">
        <f>SUM(B4:B10)</f>
        <v>22991</v>
      </c>
      <c r="C11" s="75">
        <f>SUM(C4:C10)</f>
        <v>22240</v>
      </c>
      <c r="D11" s="75">
        <f>SUM(D4:D10)</f>
        <v>6546</v>
      </c>
      <c r="E11" s="75">
        <f>SUM(E4:E10)</f>
        <v>16786</v>
      </c>
      <c r="F11" s="75">
        <f>SUM(F4:F10)</f>
        <v>28445</v>
      </c>
      <c r="G11" s="61"/>
    </row>
  </sheetData>
  <sheetProtection/>
  <mergeCells count="2">
    <mergeCell ref="A1:G1"/>
    <mergeCell ref="E2:G2"/>
  </mergeCells>
  <printOptions horizontalCentered="1"/>
  <pageMargins left="0.94" right="0.75" top="0.59" bottom="0.59" header="0.51" footer="0.51"/>
  <pageSetup firstPageNumber="5" useFirstPageNumber="1" horizontalDpi="600" verticalDpi="600" orientation="landscape" paperSize="9" scale="95"/>
  <headerFooter scaleWithDoc="0" alignWithMargins="0">
    <oddFooter xml:space="preserve">&amp;C- &amp;P -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showZeros="0" workbookViewId="0" topLeftCell="A1">
      <pane xSplit="1" ySplit="3" topLeftCell="B22" activePane="bottomRight" state="frozen"/>
      <selection pane="bottomRight" activeCell="A13" sqref="A13"/>
    </sheetView>
  </sheetViews>
  <sheetFormatPr defaultColWidth="9.00390625" defaultRowHeight="14.25"/>
  <cols>
    <col min="1" max="1" width="49.625" style="172" customWidth="1"/>
    <col min="2" max="2" width="14.50390625" style="173" customWidth="1"/>
    <col min="3" max="3" width="18.25390625" style="172" customWidth="1"/>
    <col min="4" max="16384" width="9.00390625" style="172" customWidth="1"/>
  </cols>
  <sheetData>
    <row r="1" spans="1:3" ht="24" customHeight="1">
      <c r="A1" s="174" t="s">
        <v>125</v>
      </c>
      <c r="B1" s="174"/>
      <c r="C1" s="174"/>
    </row>
    <row r="2" spans="1:3" ht="15" customHeight="1">
      <c r="A2" s="175" t="s">
        <v>126</v>
      </c>
      <c r="C2" s="176" t="s">
        <v>127</v>
      </c>
    </row>
    <row r="3" spans="1:3" ht="25.5" customHeight="1">
      <c r="A3" s="177" t="s">
        <v>128</v>
      </c>
      <c r="B3" s="177" t="s">
        <v>129</v>
      </c>
      <c r="C3" s="177" t="s">
        <v>93</v>
      </c>
    </row>
    <row r="4" spans="1:3" ht="21" customHeight="1">
      <c r="A4" s="178" t="s">
        <v>130</v>
      </c>
      <c r="B4" s="179">
        <v>3471</v>
      </c>
      <c r="C4" s="180"/>
    </row>
    <row r="5" spans="1:3" ht="21" customHeight="1">
      <c r="A5" s="178" t="s">
        <v>131</v>
      </c>
      <c r="B5" s="179">
        <v>89000</v>
      </c>
      <c r="C5" s="180"/>
    </row>
    <row r="6" spans="1:3" ht="21" customHeight="1">
      <c r="A6" s="178" t="s">
        <v>132</v>
      </c>
      <c r="B6" s="179">
        <f>B7+B12+B30</f>
        <v>41507</v>
      </c>
      <c r="C6" s="180"/>
    </row>
    <row r="7" spans="1:3" s="169" customFormat="1" ht="21" customHeight="1">
      <c r="A7" s="181" t="s">
        <v>133</v>
      </c>
      <c r="B7" s="182">
        <f>SUM(B8:B9,B10:B11)</f>
        <v>-1082</v>
      </c>
      <c r="C7" s="183"/>
    </row>
    <row r="8" spans="1:3" s="170" customFormat="1" ht="21" customHeight="1">
      <c r="A8" s="184" t="s">
        <v>134</v>
      </c>
      <c r="B8" s="185">
        <v>36</v>
      </c>
      <c r="C8" s="180"/>
    </row>
    <row r="9" spans="1:3" s="170" customFormat="1" ht="21" customHeight="1">
      <c r="A9" s="184" t="s">
        <v>135</v>
      </c>
      <c r="B9" s="185">
        <v>243</v>
      </c>
      <c r="C9" s="180"/>
    </row>
    <row r="10" spans="1:3" s="170" customFormat="1" ht="21" customHeight="1">
      <c r="A10" s="184" t="s">
        <v>136</v>
      </c>
      <c r="B10" s="185">
        <v>4222</v>
      </c>
      <c r="C10" s="180"/>
    </row>
    <row r="11" spans="1:3" s="170" customFormat="1" ht="21" customHeight="1">
      <c r="A11" s="184" t="s">
        <v>137</v>
      </c>
      <c r="B11" s="185">
        <v>-5583</v>
      </c>
      <c r="C11" s="180"/>
    </row>
    <row r="12" spans="1:3" s="171" customFormat="1" ht="21" customHeight="1">
      <c r="A12" s="181" t="s">
        <v>138</v>
      </c>
      <c r="B12" s="182">
        <f>SUM(B14,B15,B16,B19,B20,B21,B22,B24,B25,B26,B27,B28,B29)</f>
        <v>34266</v>
      </c>
      <c r="C12" s="183"/>
    </row>
    <row r="13" spans="1:3" s="171" customFormat="1" ht="21" customHeight="1">
      <c r="A13" s="186" t="s">
        <v>139</v>
      </c>
      <c r="B13" s="182"/>
      <c r="C13" s="183"/>
    </row>
    <row r="14" spans="1:3" ht="21" customHeight="1">
      <c r="A14" s="186" t="s">
        <v>140</v>
      </c>
      <c r="B14" s="187">
        <v>8344</v>
      </c>
      <c r="C14" s="180"/>
    </row>
    <row r="15" spans="1:3" ht="21" customHeight="1">
      <c r="A15" s="186" t="s">
        <v>141</v>
      </c>
      <c r="B15" s="187">
        <v>4228</v>
      </c>
      <c r="C15" s="180"/>
    </row>
    <row r="16" spans="1:3" ht="21" customHeight="1">
      <c r="A16" s="186" t="s">
        <v>142</v>
      </c>
      <c r="B16" s="187">
        <v>1433</v>
      </c>
      <c r="C16" s="188"/>
    </row>
    <row r="17" spans="1:3" ht="19.5" customHeight="1">
      <c r="A17" s="186" t="s">
        <v>143</v>
      </c>
      <c r="B17" s="189"/>
      <c r="C17" s="180"/>
    </row>
    <row r="18" spans="1:3" ht="19.5" customHeight="1">
      <c r="A18" s="186" t="s">
        <v>144</v>
      </c>
      <c r="B18" s="189"/>
      <c r="C18" s="180"/>
    </row>
    <row r="19" spans="1:3" ht="21" customHeight="1">
      <c r="A19" s="186" t="s">
        <v>145</v>
      </c>
      <c r="B19" s="187"/>
      <c r="C19" s="180"/>
    </row>
    <row r="20" spans="1:3" ht="21" customHeight="1">
      <c r="A20" s="186" t="s">
        <v>146</v>
      </c>
      <c r="B20" s="187"/>
      <c r="C20" s="180"/>
    </row>
    <row r="21" spans="1:3" ht="21" customHeight="1">
      <c r="A21" s="186" t="s">
        <v>147</v>
      </c>
      <c r="B21" s="187">
        <v>10</v>
      </c>
      <c r="C21" s="180"/>
    </row>
    <row r="22" spans="1:3" ht="24" customHeight="1">
      <c r="A22" s="186" t="s">
        <v>148</v>
      </c>
      <c r="B22" s="187">
        <v>2134</v>
      </c>
      <c r="C22" s="180"/>
    </row>
    <row r="23" spans="1:3" ht="27" customHeight="1">
      <c r="A23" s="186" t="s">
        <v>149</v>
      </c>
      <c r="B23" s="190"/>
      <c r="C23" s="180"/>
    </row>
    <row r="24" spans="1:3" ht="21" customHeight="1">
      <c r="A24" s="186" t="s">
        <v>150</v>
      </c>
      <c r="B24" s="187">
        <v>328</v>
      </c>
      <c r="C24" s="180"/>
    </row>
    <row r="25" spans="1:3" ht="21" customHeight="1">
      <c r="A25" s="186" t="s">
        <v>151</v>
      </c>
      <c r="B25" s="187">
        <v>8336</v>
      </c>
      <c r="C25" s="191"/>
    </row>
    <row r="26" spans="1:3" ht="21" customHeight="1">
      <c r="A26" s="186" t="s">
        <v>152</v>
      </c>
      <c r="B26" s="190">
        <v>700</v>
      </c>
      <c r="C26" s="180"/>
    </row>
    <row r="27" spans="1:3" ht="21" customHeight="1">
      <c r="A27" s="186" t="s">
        <v>153</v>
      </c>
      <c r="B27" s="190">
        <v>2850</v>
      </c>
      <c r="C27" s="180"/>
    </row>
    <row r="28" spans="1:3" ht="21" customHeight="1">
      <c r="A28" s="186" t="s">
        <v>154</v>
      </c>
      <c r="B28" s="190">
        <v>5853</v>
      </c>
      <c r="C28" s="180"/>
    </row>
    <row r="29" spans="1:3" ht="21" customHeight="1">
      <c r="A29" s="186" t="s">
        <v>155</v>
      </c>
      <c r="B29" s="190">
        <v>50</v>
      </c>
      <c r="C29" s="180"/>
    </row>
    <row r="30" spans="1:3" ht="21" customHeight="1">
      <c r="A30" s="192" t="s">
        <v>156</v>
      </c>
      <c r="B30" s="179">
        <v>8323</v>
      </c>
      <c r="C30" s="180"/>
    </row>
    <row r="31" spans="1:3" ht="19.5" customHeight="1">
      <c r="A31" s="192" t="s">
        <v>157</v>
      </c>
      <c r="B31" s="193"/>
      <c r="C31" s="180"/>
    </row>
    <row r="32" spans="1:3" ht="19.5" customHeight="1">
      <c r="A32" s="192" t="s">
        <v>158</v>
      </c>
      <c r="B32" s="193"/>
      <c r="C32" s="180"/>
    </row>
    <row r="33" spans="1:3" ht="19.5" customHeight="1">
      <c r="A33" s="192" t="s">
        <v>159</v>
      </c>
      <c r="B33" s="193">
        <v>500</v>
      </c>
      <c r="C33" s="180"/>
    </row>
    <row r="34" spans="1:3" ht="21" customHeight="1">
      <c r="A34" s="194" t="s">
        <v>160</v>
      </c>
      <c r="B34" s="195">
        <f>SUM(B4,B5,B6,B31:B33)</f>
        <v>134478</v>
      </c>
      <c r="C34" s="196"/>
    </row>
    <row r="35" ht="19.5" customHeight="1"/>
  </sheetData>
  <sheetProtection/>
  <mergeCells count="1">
    <mergeCell ref="A1:C1"/>
  </mergeCells>
  <printOptions horizontalCentered="1"/>
  <pageMargins left="0.75" right="0.55" top="0.7900000000000001" bottom="0.7900000000000001" header="0.51" footer="0.51"/>
  <pageSetup firstPageNumber="10" useFirstPageNumber="1" horizontalDpi="600" verticalDpi="600" orientation="portrait" paperSize="9" scale="90"/>
  <headerFooter scaleWithDoc="0" alignWithMargins="0">
    <oddFooter xml:space="preserve">&amp;C&amp;"宋体"&amp;12- &amp;P -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4" sqref="A4"/>
    </sheetView>
  </sheetViews>
  <sheetFormatPr defaultColWidth="9.00390625" defaultRowHeight="14.25"/>
  <cols>
    <col min="1" max="1" width="49.625" style="0" customWidth="1"/>
    <col min="2" max="2" width="15.125" style="157" customWidth="1"/>
    <col min="3" max="3" width="14.00390625" style="157" customWidth="1"/>
    <col min="4" max="4" width="16.75390625" style="157" customWidth="1"/>
    <col min="5" max="5" width="19.875" style="0" customWidth="1"/>
    <col min="6" max="6" width="6.875" style="0" customWidth="1"/>
    <col min="8" max="8" width="8.875" style="0" customWidth="1"/>
  </cols>
  <sheetData>
    <row r="1" spans="1:5" ht="27" customHeight="1">
      <c r="A1" s="57" t="s">
        <v>161</v>
      </c>
      <c r="B1" s="57"/>
      <c r="C1" s="57"/>
      <c r="D1" s="57"/>
      <c r="E1" s="57"/>
    </row>
    <row r="2" spans="1:5" s="53" customFormat="1" ht="16.5" customHeight="1">
      <c r="A2" s="58" t="s">
        <v>162</v>
      </c>
      <c r="B2" s="59"/>
      <c r="C2" s="59"/>
      <c r="D2" s="60" t="s">
        <v>2</v>
      </c>
      <c r="E2" s="60"/>
    </row>
    <row r="3" spans="1:5" s="54" customFormat="1" ht="30" customHeight="1">
      <c r="A3" s="61" t="s">
        <v>3</v>
      </c>
      <c r="B3" s="62" t="s">
        <v>5</v>
      </c>
      <c r="C3" s="62" t="s">
        <v>163</v>
      </c>
      <c r="D3" s="62" t="s">
        <v>164</v>
      </c>
      <c r="E3" s="62" t="s">
        <v>165</v>
      </c>
    </row>
    <row r="4" spans="1:5" s="56" customFormat="1" ht="18.75" customHeight="1">
      <c r="A4" s="92" t="s">
        <v>166</v>
      </c>
      <c r="B4" s="122">
        <f>SUM(B5,B19)</f>
        <v>83860</v>
      </c>
      <c r="C4" s="122">
        <f>SUM(C5,C19)</f>
        <v>89000</v>
      </c>
      <c r="D4" s="158">
        <f aca="true" t="shared" si="0" ref="D4:D6">C4/B4</f>
        <v>1.0612926305747674</v>
      </c>
      <c r="E4" s="159"/>
    </row>
    <row r="5" spans="1:8" s="156" customFormat="1" ht="18" customHeight="1">
      <c r="A5" s="160" t="s">
        <v>9</v>
      </c>
      <c r="B5" s="161">
        <f>SUM(B6:B18)</f>
        <v>63702</v>
      </c>
      <c r="C5" s="161">
        <f>SUM(C6:C18)</f>
        <v>80000</v>
      </c>
      <c r="D5" s="162">
        <f t="shared" si="0"/>
        <v>1.2558475401086309</v>
      </c>
      <c r="E5" s="163"/>
      <c r="F5" s="164"/>
      <c r="H5" s="164"/>
    </row>
    <row r="6" spans="1:5" ht="18" customHeight="1">
      <c r="A6" s="64" t="s">
        <v>10</v>
      </c>
      <c r="B6" s="165">
        <v>22529</v>
      </c>
      <c r="C6" s="151">
        <v>27500</v>
      </c>
      <c r="D6" s="118">
        <f t="shared" si="0"/>
        <v>1.2206489413644637</v>
      </c>
      <c r="E6" s="43"/>
    </row>
    <row r="7" spans="1:5" ht="18" customHeight="1">
      <c r="A7" s="64" t="s">
        <v>11</v>
      </c>
      <c r="B7" s="165">
        <v>9956</v>
      </c>
      <c r="C7" s="151">
        <v>12100</v>
      </c>
      <c r="D7" s="118">
        <f aca="true" t="shared" si="1" ref="D7:D11">C7/B7</f>
        <v>1.215347529128164</v>
      </c>
      <c r="E7" s="43"/>
    </row>
    <row r="8" spans="1:5" ht="18" customHeight="1">
      <c r="A8" s="64" t="s">
        <v>12</v>
      </c>
      <c r="B8" s="165">
        <v>435</v>
      </c>
      <c r="C8" s="151">
        <v>550</v>
      </c>
      <c r="D8" s="118">
        <f t="shared" si="1"/>
        <v>1.264367816091954</v>
      </c>
      <c r="E8" s="43"/>
    </row>
    <row r="9" spans="1:5" ht="18" customHeight="1">
      <c r="A9" s="64" t="s">
        <v>13</v>
      </c>
      <c r="B9" s="165">
        <v>8909</v>
      </c>
      <c r="C9" s="151">
        <v>13100</v>
      </c>
      <c r="D9" s="118">
        <f t="shared" si="1"/>
        <v>1.4704231675833428</v>
      </c>
      <c r="E9" s="43"/>
    </row>
    <row r="10" spans="1:5" ht="18" customHeight="1">
      <c r="A10" s="64" t="s">
        <v>14</v>
      </c>
      <c r="B10" s="165">
        <v>2760</v>
      </c>
      <c r="C10" s="151">
        <v>3500</v>
      </c>
      <c r="D10" s="118">
        <f t="shared" si="1"/>
        <v>1.2681159420289856</v>
      </c>
      <c r="E10" s="43"/>
    </row>
    <row r="11" spans="1:5" ht="18" customHeight="1">
      <c r="A11" s="64" t="s">
        <v>15</v>
      </c>
      <c r="B11" s="165">
        <v>986</v>
      </c>
      <c r="C11" s="151">
        <v>1200</v>
      </c>
      <c r="D11" s="118">
        <f t="shared" si="1"/>
        <v>1.2170385395537526</v>
      </c>
      <c r="E11" s="43"/>
    </row>
    <row r="12" spans="1:5" ht="18" customHeight="1">
      <c r="A12" s="64" t="s">
        <v>167</v>
      </c>
      <c r="B12" s="165">
        <v>1280</v>
      </c>
      <c r="C12" s="151">
        <v>1600</v>
      </c>
      <c r="D12" s="118">
        <f aca="true" t="shared" si="2" ref="D12:D24">C12/B12</f>
        <v>1.25</v>
      </c>
      <c r="E12" s="43"/>
    </row>
    <row r="13" spans="1:5" ht="18" customHeight="1">
      <c r="A13" s="64" t="s">
        <v>168</v>
      </c>
      <c r="B13" s="165">
        <v>7652</v>
      </c>
      <c r="C13" s="151">
        <v>9000</v>
      </c>
      <c r="D13" s="118">
        <f t="shared" si="2"/>
        <v>1.1761630946157868</v>
      </c>
      <c r="E13" s="43"/>
    </row>
    <row r="14" spans="1:5" ht="18" customHeight="1">
      <c r="A14" s="64" t="s">
        <v>169</v>
      </c>
      <c r="B14" s="165">
        <v>252</v>
      </c>
      <c r="C14" s="151">
        <v>300</v>
      </c>
      <c r="D14" s="118">
        <f t="shared" si="2"/>
        <v>1.1904761904761905</v>
      </c>
      <c r="E14" s="43"/>
    </row>
    <row r="15" spans="1:5" ht="18" customHeight="1">
      <c r="A15" s="64" t="s">
        <v>19</v>
      </c>
      <c r="B15" s="165">
        <v>357</v>
      </c>
      <c r="C15" s="151">
        <v>400</v>
      </c>
      <c r="D15" s="118">
        <f t="shared" si="2"/>
        <v>1.1204481792717087</v>
      </c>
      <c r="E15" s="43"/>
    </row>
    <row r="16" spans="1:5" ht="18" customHeight="1">
      <c r="A16" s="64" t="s">
        <v>20</v>
      </c>
      <c r="B16" s="165">
        <v>7983</v>
      </c>
      <c r="C16" s="151">
        <v>9330</v>
      </c>
      <c r="D16" s="118">
        <f t="shared" si="2"/>
        <v>1.1687335588124765</v>
      </c>
      <c r="E16" s="43"/>
    </row>
    <row r="17" spans="1:5" ht="18" customHeight="1">
      <c r="A17" s="64" t="s">
        <v>21</v>
      </c>
      <c r="B17" s="165">
        <v>9</v>
      </c>
      <c r="C17" s="151">
        <v>20</v>
      </c>
      <c r="D17" s="118">
        <f t="shared" si="2"/>
        <v>2.2222222222222223</v>
      </c>
      <c r="E17" s="43"/>
    </row>
    <row r="18" spans="1:5" ht="18" customHeight="1">
      <c r="A18" s="64" t="s">
        <v>22</v>
      </c>
      <c r="B18" s="165">
        <v>594</v>
      </c>
      <c r="C18" s="151">
        <v>1400</v>
      </c>
      <c r="D18" s="118">
        <f t="shared" si="2"/>
        <v>2.356902356902357</v>
      </c>
      <c r="E18" s="43"/>
    </row>
    <row r="19" spans="1:8" s="156" customFormat="1" ht="18" customHeight="1">
      <c r="A19" s="160" t="s">
        <v>23</v>
      </c>
      <c r="B19" s="161">
        <f>SUM(B20:B25)</f>
        <v>20158</v>
      </c>
      <c r="C19" s="161">
        <f>SUM(C20:C25)</f>
        <v>9000</v>
      </c>
      <c r="D19" s="162">
        <f t="shared" si="2"/>
        <v>0.44647286437146544</v>
      </c>
      <c r="E19" s="163"/>
      <c r="F19" s="164"/>
      <c r="H19" s="164"/>
    </row>
    <row r="20" spans="1:5" ht="18" customHeight="1">
      <c r="A20" s="64" t="s">
        <v>24</v>
      </c>
      <c r="B20" s="165">
        <v>4679</v>
      </c>
      <c r="C20" s="166">
        <v>4900</v>
      </c>
      <c r="D20" s="118">
        <f t="shared" si="2"/>
        <v>1.047232314597136</v>
      </c>
      <c r="E20" s="43"/>
    </row>
    <row r="21" spans="1:5" ht="18" customHeight="1">
      <c r="A21" s="117" t="s">
        <v>25</v>
      </c>
      <c r="B21" s="165">
        <v>337</v>
      </c>
      <c r="C21" s="151">
        <v>200</v>
      </c>
      <c r="D21" s="118">
        <f t="shared" si="2"/>
        <v>0.5934718100890207</v>
      </c>
      <c r="E21" s="43"/>
    </row>
    <row r="22" spans="1:5" ht="18" customHeight="1">
      <c r="A22" s="117" t="s">
        <v>26</v>
      </c>
      <c r="B22" s="165">
        <v>1572</v>
      </c>
      <c r="C22" s="151">
        <v>1500</v>
      </c>
      <c r="D22" s="118">
        <f t="shared" si="2"/>
        <v>0.9541984732824428</v>
      </c>
      <c r="E22" s="43"/>
    </row>
    <row r="23" spans="1:5" ht="18" customHeight="1">
      <c r="A23" s="117" t="s">
        <v>170</v>
      </c>
      <c r="B23" s="165">
        <v>10459</v>
      </c>
      <c r="C23" s="165">
        <v>2300</v>
      </c>
      <c r="D23" s="118">
        <f t="shared" si="2"/>
        <v>0.2199063007935749</v>
      </c>
      <c r="E23" s="167"/>
    </row>
    <row r="24" spans="1:5" ht="18" customHeight="1">
      <c r="A24" s="117" t="s">
        <v>171</v>
      </c>
      <c r="B24" s="165">
        <v>107</v>
      </c>
      <c r="C24" s="165">
        <v>100</v>
      </c>
      <c r="D24" s="118">
        <f t="shared" si="2"/>
        <v>0.9345794392523364</v>
      </c>
      <c r="E24" s="43"/>
    </row>
    <row r="25" spans="1:5" ht="18" customHeight="1">
      <c r="A25" s="117" t="s">
        <v>172</v>
      </c>
      <c r="B25" s="165">
        <v>3004</v>
      </c>
      <c r="C25" s="168"/>
      <c r="D25" s="118"/>
      <c r="E25" s="43"/>
    </row>
  </sheetData>
  <sheetProtection/>
  <mergeCells count="2">
    <mergeCell ref="A1:E1"/>
    <mergeCell ref="D2:E2"/>
  </mergeCells>
  <printOptions horizontalCentered="1"/>
  <pageMargins left="0.75" right="0.55" top="0.7900000000000001" bottom="0.59" header="0.51" footer="0.51"/>
  <pageSetup firstPageNumber="6" useFirstPageNumber="1" horizontalDpi="600" verticalDpi="600" orientation="landscape" paperSize="9"/>
  <headerFooter scaleWithDoc="0" alignWithMargins="0">
    <oddFooter xml:space="preserve">&amp;C- &amp;P -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31"/>
  <sheetViews>
    <sheetView zoomScale="95" zoomScaleNormal="95" workbookViewId="0" topLeftCell="A1">
      <pane xSplit="1" ySplit="3" topLeftCell="B4" activePane="bottomRight" state="frozen"/>
      <selection pane="bottomRight" activeCell="B9" sqref="B9"/>
    </sheetView>
  </sheetViews>
  <sheetFormatPr defaultColWidth="9.00390625" defaultRowHeight="14.25"/>
  <cols>
    <col min="1" max="1" width="44.625" style="0" customWidth="1"/>
    <col min="2" max="2" width="17.875" style="0" customWidth="1"/>
    <col min="3" max="3" width="12.50390625" style="0" customWidth="1"/>
    <col min="5" max="5" width="8.875" style="0" customWidth="1"/>
  </cols>
  <sheetData>
    <row r="1" spans="1:3" ht="28.5" customHeight="1">
      <c r="A1" s="38" t="s">
        <v>173</v>
      </c>
      <c r="B1" s="38"/>
      <c r="C1" s="38"/>
    </row>
    <row r="2" spans="1:3" s="53" customFormat="1" ht="24.75" customHeight="1">
      <c r="A2" s="58" t="s">
        <v>174</v>
      </c>
      <c r="B2" s="59"/>
      <c r="C2" s="58" t="s">
        <v>2</v>
      </c>
    </row>
    <row r="3" spans="1:3" s="54" customFormat="1" ht="49.5" customHeight="1">
      <c r="A3" s="61" t="s">
        <v>175</v>
      </c>
      <c r="B3" s="62" t="s">
        <v>163</v>
      </c>
      <c r="C3" s="61" t="s">
        <v>93</v>
      </c>
    </row>
    <row r="4" spans="1:3" s="56" customFormat="1" ht="25.5" customHeight="1">
      <c r="A4" s="92" t="s">
        <v>176</v>
      </c>
      <c r="B4" s="138">
        <v>134478</v>
      </c>
      <c r="C4" s="150"/>
    </row>
    <row r="5" spans="1:3" ht="22.5" customHeight="1">
      <c r="A5" s="64" t="s">
        <v>39</v>
      </c>
      <c r="B5" s="151">
        <v>16183</v>
      </c>
      <c r="C5" s="152"/>
    </row>
    <row r="6" spans="1:3" ht="22.5" customHeight="1">
      <c r="A6" s="64" t="s">
        <v>40</v>
      </c>
      <c r="B6" s="151">
        <v>5531</v>
      </c>
      <c r="C6" s="152"/>
    </row>
    <row r="7" spans="1:3" ht="22.5" customHeight="1">
      <c r="A7" s="64" t="s">
        <v>41</v>
      </c>
      <c r="B7" s="151">
        <v>25828</v>
      </c>
      <c r="C7" s="152"/>
    </row>
    <row r="8" spans="1:3" ht="22.5" customHeight="1">
      <c r="A8" s="64" t="s">
        <v>42</v>
      </c>
      <c r="B8" s="151">
        <v>202</v>
      </c>
      <c r="C8" s="152"/>
    </row>
    <row r="9" spans="1:3" ht="22.5" customHeight="1">
      <c r="A9" s="64" t="s">
        <v>177</v>
      </c>
      <c r="B9" s="151">
        <v>1814</v>
      </c>
      <c r="C9" s="152"/>
    </row>
    <row r="10" spans="1:3" ht="22.5" customHeight="1">
      <c r="A10" s="64" t="s">
        <v>45</v>
      </c>
      <c r="B10" s="151">
        <v>18613</v>
      </c>
      <c r="C10" s="152"/>
    </row>
    <row r="11" spans="1:3" ht="22.5" customHeight="1">
      <c r="A11" s="64" t="s">
        <v>178</v>
      </c>
      <c r="B11" s="151">
        <v>10003</v>
      </c>
      <c r="C11" s="152"/>
    </row>
    <row r="12" spans="1:3" ht="22.5" customHeight="1">
      <c r="A12" s="64" t="s">
        <v>48</v>
      </c>
      <c r="B12" s="151">
        <v>2812</v>
      </c>
      <c r="C12" s="152"/>
    </row>
    <row r="13" spans="1:3" ht="22.5" customHeight="1">
      <c r="A13" s="64" t="s">
        <v>49</v>
      </c>
      <c r="B13" s="151">
        <v>8891</v>
      </c>
      <c r="C13" s="152"/>
    </row>
    <row r="14" spans="1:3" ht="22.5" customHeight="1">
      <c r="A14" s="64" t="s">
        <v>50</v>
      </c>
      <c r="B14" s="151">
        <v>19508</v>
      </c>
      <c r="C14" s="152"/>
    </row>
    <row r="15" spans="1:3" ht="22.5" customHeight="1">
      <c r="A15" s="64" t="s">
        <v>52</v>
      </c>
      <c r="B15" s="151">
        <v>3074</v>
      </c>
      <c r="C15" s="152"/>
    </row>
    <row r="16" spans="1:3" ht="22.5" customHeight="1">
      <c r="A16" s="64" t="s">
        <v>53</v>
      </c>
      <c r="B16" s="151">
        <v>525</v>
      </c>
      <c r="C16" s="152"/>
    </row>
    <row r="17" spans="1:3" ht="22.5" customHeight="1">
      <c r="A17" s="153" t="s">
        <v>55</v>
      </c>
      <c r="B17" s="151">
        <v>154</v>
      </c>
      <c r="C17" s="152"/>
    </row>
    <row r="18" spans="1:3" s="149" customFormat="1" ht="22.5" customHeight="1">
      <c r="A18" s="64" t="s">
        <v>56</v>
      </c>
      <c r="B18" s="151"/>
      <c r="C18" s="154"/>
    </row>
    <row r="19" spans="1:3" s="149" customFormat="1" ht="22.5" customHeight="1">
      <c r="A19" s="64" t="s">
        <v>57</v>
      </c>
      <c r="B19" s="151"/>
      <c r="C19" s="154"/>
    </row>
    <row r="20" spans="1:3" ht="22.5" customHeight="1">
      <c r="A20" s="64" t="s">
        <v>179</v>
      </c>
      <c r="B20" s="151">
        <v>1651</v>
      </c>
      <c r="C20" s="152"/>
    </row>
    <row r="21" spans="1:3" ht="22.5" customHeight="1">
      <c r="A21" s="64" t="s">
        <v>59</v>
      </c>
      <c r="B21" s="151">
        <v>12249</v>
      </c>
      <c r="C21" s="152"/>
    </row>
    <row r="22" spans="1:3" ht="22.5" customHeight="1">
      <c r="A22" s="64" t="s">
        <v>61</v>
      </c>
      <c r="B22" s="151">
        <v>434</v>
      </c>
      <c r="C22" s="152"/>
    </row>
    <row r="23" spans="1:3" ht="22.5" customHeight="1">
      <c r="A23" s="64" t="s">
        <v>180</v>
      </c>
      <c r="B23" s="151">
        <v>1404</v>
      </c>
      <c r="C23" s="155" t="s">
        <v>181</v>
      </c>
    </row>
    <row r="24" spans="1:3" ht="22.5" customHeight="1">
      <c r="A24" s="64" t="s">
        <v>182</v>
      </c>
      <c r="B24" s="151">
        <v>100</v>
      </c>
      <c r="C24" s="152"/>
    </row>
    <row r="25" spans="1:3" ht="22.5" customHeight="1">
      <c r="A25" s="64" t="s">
        <v>183</v>
      </c>
      <c r="B25" s="151">
        <v>434</v>
      </c>
      <c r="C25" s="152"/>
    </row>
    <row r="26" spans="1:3" ht="22.5" customHeight="1">
      <c r="A26" s="64" t="s">
        <v>184</v>
      </c>
      <c r="B26" s="151">
        <v>1568</v>
      </c>
      <c r="C26" s="152"/>
    </row>
    <row r="27" spans="1:3" ht="22.5" customHeight="1">
      <c r="A27" s="64" t="s">
        <v>185</v>
      </c>
      <c r="B27" s="151">
        <v>3300</v>
      </c>
      <c r="C27" s="152"/>
    </row>
    <row r="28" spans="1:3" ht="22.5" customHeight="1">
      <c r="A28" s="64" t="s">
        <v>186</v>
      </c>
      <c r="B28" s="151">
        <v>3300</v>
      </c>
      <c r="C28" s="152"/>
    </row>
    <row r="29" spans="1:3" ht="22.5" customHeight="1">
      <c r="A29" s="64" t="s">
        <v>187</v>
      </c>
      <c r="B29" s="151">
        <v>3300</v>
      </c>
      <c r="C29" s="152"/>
    </row>
    <row r="30" spans="1:3" ht="22.5" customHeight="1">
      <c r="A30" s="64" t="s">
        <v>188</v>
      </c>
      <c r="B30" s="151">
        <v>200</v>
      </c>
      <c r="C30" s="152"/>
    </row>
    <row r="31" spans="1:3" ht="22.5" customHeight="1">
      <c r="A31" s="64" t="s">
        <v>189</v>
      </c>
      <c r="B31" s="151">
        <v>200</v>
      </c>
      <c r="C31" s="152"/>
    </row>
  </sheetData>
  <sheetProtection/>
  <mergeCells count="1">
    <mergeCell ref="A1:C1"/>
  </mergeCells>
  <printOptions horizontalCentered="1"/>
  <pageMargins left="0.75" right="0.55" top="0.47" bottom="0.39" header="0.51" footer="0.31"/>
  <pageSetup firstPageNumber="7" useFirstPageNumber="1" horizontalDpi="600" verticalDpi="600" orientation="portrait" paperSize="9"/>
  <headerFooter scaleWithDoc="0" alignWithMargins="0">
    <oddFooter xml:space="preserve">&amp;C- &amp;P 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Administrator</cp:lastModifiedBy>
  <cp:lastPrinted>2018-04-07T08:26:40Z</cp:lastPrinted>
  <dcterms:created xsi:type="dcterms:W3CDTF">2007-04-23T07:39:46Z</dcterms:created>
  <dcterms:modified xsi:type="dcterms:W3CDTF">2019-05-05T01:44:16Z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  <property fmtid="{D5CDD505-2E9C-101B-9397-08002B2CF9AE}" pid="4" name="KSORubyTemplate">
    <vt:lpwstr>14</vt:lpwstr>
  </property>
</Properties>
</file>